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ptop Lama\pindah 2025\RBA perubahan 2025\RSUD Goeteng RBA Perubahan 2025\"/>
    </mc:Choice>
  </mc:AlternateContent>
  <bookViews>
    <workbookView xWindow="0" yWindow="0" windowWidth="20490" windowHeight="7155"/>
  </bookViews>
  <sheets>
    <sheet name="Table 1" sheetId="1" r:id="rId1"/>
  </sheets>
  <definedNames>
    <definedName name="_xlnm.Print_Area" localSheetId="0">'Table 1'!$A$1:$M$71</definedName>
    <definedName name="_xlnm.Print_Titles" localSheetId="0">'Table 1'!$13:$15</definedName>
  </definedNames>
  <calcPr calcId="152511"/>
</workbook>
</file>

<file path=xl/calcChain.xml><?xml version="1.0" encoding="utf-8"?>
<calcChain xmlns="http://schemas.openxmlformats.org/spreadsheetml/2006/main">
  <c r="L65" i="1" l="1"/>
  <c r="L63" i="1"/>
  <c r="L61" i="1"/>
  <c r="L64" i="1"/>
  <c r="O64" i="1"/>
  <c r="M37" i="1" l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4" i="1"/>
  <c r="M65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8" i="1" s="1"/>
  <c r="L39" i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 l="1"/>
  <c r="M17" i="1" s="1"/>
  <c r="L62" i="1"/>
  <c r="H66" i="1" s="1"/>
  <c r="G19" i="1"/>
  <c r="G28" i="1"/>
  <c r="G61" i="1" l="1"/>
  <c r="G60" i="1"/>
  <c r="G59" i="1"/>
  <c r="G58" i="1" s="1"/>
  <c r="G57" i="1"/>
  <c r="G56" i="1" s="1"/>
  <c r="G40" i="1" l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39" i="1"/>
  <c r="G38" i="1" l="1"/>
  <c r="G24" i="1"/>
  <c r="G25" i="1"/>
  <c r="G26" i="1"/>
  <c r="G27" i="1"/>
  <c r="G29" i="1"/>
  <c r="G30" i="1"/>
  <c r="G31" i="1"/>
  <c r="G32" i="1"/>
  <c r="G33" i="1"/>
  <c r="G34" i="1"/>
  <c r="G35" i="1"/>
  <c r="G36" i="1"/>
  <c r="G20" i="1"/>
  <c r="G21" i="1"/>
  <c r="G22" i="1"/>
  <c r="G23" i="1"/>
  <c r="G18" i="1"/>
  <c r="G17" i="1" l="1"/>
  <c r="G63" i="1"/>
  <c r="M63" i="1" s="1"/>
  <c r="G64" i="1"/>
  <c r="G65" i="1"/>
  <c r="G62" i="1" l="1"/>
  <c r="C66" i="1" l="1"/>
  <c r="M62" i="1"/>
  <c r="M66" i="1" s="1"/>
</calcChain>
</file>

<file path=xl/sharedStrings.xml><?xml version="1.0" encoding="utf-8"?>
<sst xmlns="http://schemas.openxmlformats.org/spreadsheetml/2006/main" count="192" uniqueCount="98">
  <si>
    <t>Belanja Makanan dan Minuman Rapat</t>
  </si>
  <si>
    <t>Belanja Kursus Singkat/Pelatihan</t>
  </si>
  <si>
    <t>Indikator</t>
  </si>
  <si>
    <t>Tolak Ukur Kinerja</t>
  </si>
  <si>
    <t>Target Kinerja</t>
  </si>
  <si>
    <t>Capaian Program</t>
  </si>
  <si>
    <t>Indeks Kepuasan Masyarakat</t>
  </si>
  <si>
    <t>Masukan</t>
  </si>
  <si>
    <t>Tersedianya Dana</t>
  </si>
  <si>
    <t>Keluaran</t>
  </si>
  <si>
    <t>Jumlah Diklat &amp; IHT yang Terlaksana</t>
  </si>
  <si>
    <t>Hasil</t>
  </si>
  <si>
    <t>Prosentase Pegawai yang Mengikuti Pelatihan Sesuai Ketentuan</t>
  </si>
  <si>
    <t>Kode</t>
  </si>
  <si>
    <t>Uraian</t>
  </si>
  <si>
    <t>Volume</t>
  </si>
  <si>
    <t>Satuan</t>
  </si>
  <si>
    <t>Harga</t>
  </si>
  <si>
    <t>Jumlah</t>
  </si>
  <si>
    <t>1</t>
  </si>
  <si>
    <t>6 = 3 x 5</t>
  </si>
  <si>
    <t>5.1.02.01.01.0052</t>
  </si>
  <si>
    <t>orang/keg</t>
  </si>
  <si>
    <t>5.1.02.02.01.0003</t>
  </si>
  <si>
    <r>
      <t>Honorarium Narasumber atau Pembahas, Moderator, Pembawa Acara, dan Panitia</t>
    </r>
    <r>
      <rPr>
        <i/>
        <sz val="8"/>
        <rFont val="Calibri"/>
        <family val="1"/>
      </rPr>
      <t/>
    </r>
  </si>
  <si>
    <t>OJ</t>
  </si>
  <si>
    <t>5.1.02.02.01.0042</t>
  </si>
  <si>
    <r>
      <t>Belanja Jasa Pelaksanaan Transaksi Keuangan</t>
    </r>
    <r>
      <rPr>
        <i/>
        <sz val="8"/>
        <rFont val="Calibri"/>
        <family val="1"/>
      </rPr>
      <t/>
    </r>
  </si>
  <si>
    <t>Paket</t>
  </si>
  <si>
    <t>5.1.02.02.01.0067</t>
  </si>
  <si>
    <r>
      <t>Belanja Pembayaran Pajak, Bea, dan Perizinan</t>
    </r>
    <r>
      <rPr>
        <i/>
        <sz val="8"/>
        <rFont val="Calibri"/>
        <family val="1"/>
      </rPr>
      <t/>
    </r>
  </si>
  <si>
    <t>5.1.02.02.04.0463</t>
  </si>
  <si>
    <r>
      <t>Belanja Sewa Alat Peraga Pelatihan</t>
    </r>
    <r>
      <rPr>
        <i/>
        <sz val="8"/>
        <rFont val="Calibri"/>
        <family val="1"/>
      </rPr>
      <t/>
    </r>
  </si>
  <si>
    <t>5.1.02.02.12.0001</t>
  </si>
  <si>
    <t>JUMLAH BELANJA</t>
  </si>
  <si>
    <t>:    00.01.01 - PROGRAM PENUNJANG URUSAN PEMERINTAHAN DAERAH BLUD</t>
  </si>
  <si>
    <t>:    00.01.01.05 - Administrasi Kepegawaian Perangkat Daerah</t>
  </si>
  <si>
    <t>:    00.01.01.05.09 - Pendidikan dan Pelatihan Pegawai Berdasarkan Tugas dan Fungsi</t>
  </si>
  <si>
    <t>:    Jasa Layanan BLUD</t>
  </si>
  <si>
    <t xml:space="preserve">Program   </t>
  </si>
  <si>
    <t xml:space="preserve">Kegiatan  </t>
  </si>
  <si>
    <t xml:space="preserve">Sub Kegiatan  </t>
  </si>
  <si>
    <t xml:space="preserve">Sumber Dana  </t>
  </si>
  <si>
    <t xml:space="preserve">   Makan Kegiatan Sosialisasi</t>
  </si>
  <si>
    <t xml:space="preserve">   Makan IHT BHD</t>
  </si>
  <si>
    <t xml:space="preserve">   Makan IHT PPI</t>
  </si>
  <si>
    <t xml:space="preserve">   Makan IHT HPK</t>
  </si>
  <si>
    <t xml:space="preserve">   Makan IHT Komunikasi Efektif</t>
  </si>
  <si>
    <t xml:space="preserve">   Snack IHT BHD</t>
  </si>
  <si>
    <t xml:space="preserve">   Snack IHT PPI</t>
  </si>
  <si>
    <t xml:space="preserve">   Snack IHT HPK</t>
  </si>
  <si>
    <t xml:space="preserve">   Snack IHT Komunikasi Efektif</t>
  </si>
  <si>
    <t xml:space="preserve">   Honor Pengajar IHT Non Dokter BHD</t>
  </si>
  <si>
    <t xml:space="preserve">   Honor Pengajar IHT Non Dokter PPI</t>
  </si>
  <si>
    <t xml:space="preserve">   Honor Pengajar IHT Non Dokter Komunikasi Efektif</t>
  </si>
  <si>
    <r>
      <t xml:space="preserve">   Biaya Transfer</t>
    </r>
    <r>
      <rPr>
        <sz val="8"/>
        <rFont val="Calibri"/>
        <family val="1"/>
      </rPr>
      <t/>
    </r>
  </si>
  <si>
    <r>
      <t xml:space="preserve">   Biaya Penerbitan SKP</t>
    </r>
    <r>
      <rPr>
        <sz val="8"/>
        <rFont val="Calibri"/>
        <family val="1"/>
      </rPr>
      <t/>
    </r>
  </si>
  <si>
    <t xml:space="preserve">   Belanja Kursus Singkat untuk Dokter Spesialis</t>
  </si>
  <si>
    <t xml:space="preserve">   Belanja Kursus Singkat untuk Tenaga Kesehatan Lainnya</t>
  </si>
  <si>
    <t>Kelompok Sasaran Kegiatan   :     Karyawan RSUD dr. R Goeteng Taroenadibrata Purbalingga</t>
  </si>
  <si>
    <t xml:space="preserve">   Makan IHT Resusitasi Neonatus</t>
  </si>
  <si>
    <t xml:space="preserve">   Makan IHT EKG</t>
  </si>
  <si>
    <t xml:space="preserve">   Makan IHT PONEK</t>
  </si>
  <si>
    <t xml:space="preserve">   Makan IHT Nyeri</t>
  </si>
  <si>
    <t xml:space="preserve">   Makan IHT Gizi</t>
  </si>
  <si>
    <t xml:space="preserve">   Snack IHT Resusitasi Neonatus</t>
  </si>
  <si>
    <t xml:space="preserve">   Snack IHT EKG</t>
  </si>
  <si>
    <t xml:space="preserve">   Snack IHT PONEK</t>
  </si>
  <si>
    <t xml:space="preserve">   Snack IHT Nyeri</t>
  </si>
  <si>
    <t xml:space="preserve">   Snack IHT Gizi</t>
  </si>
  <si>
    <t xml:space="preserve">   Honor Orientasi Dokter Internship narasumber dokter</t>
  </si>
  <si>
    <t xml:space="preserve">   Honor Orientasi Dokter Internship narasumber non dokter</t>
  </si>
  <si>
    <t xml:space="preserve">   Honor Orientasi Peserta didik Klinis   Narasumber non dokter</t>
  </si>
  <si>
    <t xml:space="preserve">   Honor Pengajar IHT Dokter BHD</t>
  </si>
  <si>
    <t xml:space="preserve">   Honor Pengajar IHT Dokter PPI</t>
  </si>
  <si>
    <t xml:space="preserve">   Honor Pengajar IHT Dokter Resusitasi Neonatus</t>
  </si>
  <si>
    <t xml:space="preserve">   Honor Pengajar IHT Dokter EKG</t>
  </si>
  <si>
    <t xml:space="preserve">   Honor Pengajar IHT Dokter PONEK</t>
  </si>
  <si>
    <t xml:space="preserve">   Honor Pengajar IHT Dokter Nyeri</t>
  </si>
  <si>
    <t xml:space="preserve">   Honor Pengajar IHT Non Dokter Resusitasi Neonatus</t>
  </si>
  <si>
    <t xml:space="preserve">   Honor Pengajar IHT Non Dokter EKG</t>
  </si>
  <si>
    <t xml:space="preserve">   Honor Pengajar IHT Non Dokter PONEK</t>
  </si>
  <si>
    <t xml:space="preserve">   Honor Pengajar IHT Non Dokter Nyeri</t>
  </si>
  <si>
    <t xml:space="preserve">   Honor Pengajar IHT Non Dokter Gizi</t>
  </si>
  <si>
    <r>
      <t xml:space="preserve">   Sewa Boneka Manekin</t>
    </r>
    <r>
      <rPr>
        <sz val="8"/>
        <rFont val="Calibri"/>
        <family val="1"/>
      </rPr>
      <t/>
    </r>
  </si>
  <si>
    <t xml:space="preserve">   Belanja Kursus Singkat untuk Dokter Umum dan Gigi</t>
  </si>
  <si>
    <t>10 kali</t>
  </si>
  <si>
    <t>Rp.803.750.000,00</t>
  </si>
  <si>
    <t>Sesudah Perubahan</t>
  </si>
  <si>
    <t>Tambah / Kurang</t>
  </si>
  <si>
    <t>10 = 7 x 9</t>
  </si>
  <si>
    <t>RBA BELANJA PERUBAHAN</t>
  </si>
  <si>
    <r>
      <t xml:space="preserve">PEMERINTAH KABUPATEN PURBALINGGA
</t>
    </r>
    <r>
      <rPr>
        <b/>
        <sz val="14"/>
        <rFont val="Arial"/>
        <family val="2"/>
      </rPr>
      <t>RSUD dr. R. GOETENG TAROENADIBRATA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RINCIAN RENCANA BISNIS DAN ANGGARAN ANGGARAN BELANJA PERUBAHAN                                                                                                                      PER KEGIATAN TAHUN ANGGARAN 2025</t>
    </r>
  </si>
  <si>
    <t>Purbalingga,     Juli  2025</t>
  </si>
  <si>
    <t>dr. SIGIT PURNOMOHADI, Sp.PD</t>
  </si>
  <si>
    <t>NIP. 19720925 200212 1 005</t>
  </si>
  <si>
    <t>Sebelum Perubahan</t>
  </si>
  <si>
    <t>Rp.437.000.000,00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</si>
</sst>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_-;\-* #,##0.00_-;_-* &quot;-&quot;_-;_-@_-"/>
  </numFmts>
  <fonts count="15" x14ac:knownFonts="1">
    <font>
      <sz val="10"/>
      <color rgb="FF000000"/>
      <name val="Times New Roman"/>
      <charset val="204"/>
    </font>
    <font>
      <sz val="8"/>
      <name val="Calibri"/>
      <family val="1"/>
    </font>
    <font>
      <i/>
      <sz val="8"/>
      <name val="Calibri"/>
      <family val="1"/>
    </font>
    <font>
      <sz val="10"/>
      <color rgb="FF000000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u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1" fontId="3" fillId="0" borderId="0" applyFont="0" applyFill="0" applyBorder="0" applyAlignment="0" applyProtection="0"/>
    <xf numFmtId="0" fontId="8" fillId="0" borderId="0"/>
    <xf numFmtId="41" fontId="8" fillId="0" borderId="0" applyFont="0" applyFill="0" applyBorder="0" applyAlignment="0" applyProtection="0"/>
  </cellStyleXfs>
  <cellXfs count="75">
    <xf numFmtId="0" fontId="0" fillId="0" borderId="0" xfId="0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horizontal="right" vertical="center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quotePrefix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right" vertical="center" shrinkToFit="1"/>
    </xf>
    <xf numFmtId="4" fontId="4" fillId="0" borderId="3" xfId="1" applyNumberFormat="1" applyFont="1" applyFill="1" applyBorder="1" applyAlignment="1">
      <alignment horizontal="right" vertical="center" shrinkToFit="1"/>
    </xf>
    <xf numFmtId="4" fontId="5" fillId="0" borderId="4" xfId="1" applyNumberFormat="1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left" vertical="top"/>
    </xf>
    <xf numFmtId="0" fontId="6" fillId="0" borderId="0" xfId="2" applyFont="1" applyFill="1" applyBorder="1" applyAlignment="1">
      <alignment horizontal="center" vertical="top" wrapText="1"/>
    </xf>
    <xf numFmtId="0" fontId="7" fillId="0" borderId="0" xfId="2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4" fontId="5" fillId="0" borderId="4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 shrinkToFit="1"/>
    </xf>
    <xf numFmtId="0" fontId="6" fillId="0" borderId="0" xfId="2" applyFont="1" applyFill="1" applyBorder="1" applyAlignment="1">
      <alignment wrapText="1"/>
    </xf>
    <xf numFmtId="0" fontId="9" fillId="0" borderId="0" xfId="2" applyFont="1" applyFill="1" applyBorder="1" applyAlignment="1">
      <alignment wrapText="1"/>
    </xf>
    <xf numFmtId="0" fontId="7" fillId="0" borderId="6" xfId="2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vertical="center" shrinkToFit="1"/>
    </xf>
    <xf numFmtId="4" fontId="5" fillId="0" borderId="4" xfId="0" applyNumberFormat="1" applyFont="1" applyFill="1" applyBorder="1" applyAlignment="1">
      <alignment vertical="center" shrinkToFit="1"/>
    </xf>
    <xf numFmtId="0" fontId="7" fillId="0" borderId="2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4" fontId="7" fillId="0" borderId="10" xfId="0" applyNumberFormat="1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164" fontId="7" fillId="0" borderId="3" xfId="1" applyNumberFormat="1" applyFont="1" applyFill="1" applyBorder="1" applyAlignment="1">
      <alignment horizontal="left" vertical="center"/>
    </xf>
    <xf numFmtId="164" fontId="7" fillId="0" borderId="4" xfId="1" applyNumberFormat="1" applyFont="1" applyFill="1" applyBorder="1" applyAlignment="1">
      <alignment horizontal="left" vertical="center"/>
    </xf>
    <xf numFmtId="164" fontId="14" fillId="0" borderId="3" xfId="1" applyNumberFormat="1" applyFont="1" applyFill="1" applyBorder="1" applyAlignment="1">
      <alignment horizontal="left" vertical="center"/>
    </xf>
    <xf numFmtId="164" fontId="14" fillId="0" borderId="15" xfId="1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wrapText="1"/>
    </xf>
    <xf numFmtId="41" fontId="0" fillId="0" borderId="0" xfId="1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wrapText="1"/>
    </xf>
    <xf numFmtId="0" fontId="9" fillId="0" borderId="0" xfId="2" applyFont="1" applyFill="1" applyBorder="1" applyAlignment="1">
      <alignment horizontal="center" wrapText="1"/>
    </xf>
    <xf numFmtId="0" fontId="6" fillId="0" borderId="7" xfId="2" applyFont="1" applyFill="1" applyBorder="1" applyAlignment="1">
      <alignment horizontal="center" wrapText="1"/>
    </xf>
    <xf numFmtId="1" fontId="5" fillId="0" borderId="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shrinkToFit="1"/>
    </xf>
    <xf numFmtId="4" fontId="4" fillId="0" borderId="15" xfId="0" applyNumberFormat="1" applyFont="1" applyFill="1" applyBorder="1" applyAlignment="1">
      <alignment horizontal="right" vertical="center" shrinkToFit="1"/>
    </xf>
    <xf numFmtId="41" fontId="5" fillId="0" borderId="3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6" fillId="0" borderId="6" xfId="2" applyFont="1" applyFill="1" applyBorder="1" applyAlignment="1">
      <alignment horizontal="center" wrapText="1"/>
    </xf>
    <xf numFmtId="0" fontId="9" fillId="0" borderId="6" xfId="2" applyFont="1" applyFill="1" applyBorder="1" applyAlignment="1">
      <alignment horizontal="center" wrapText="1"/>
    </xf>
    <xf numFmtId="0" fontId="6" fillId="0" borderId="8" xfId="2" applyFont="1" applyFill="1" applyBorder="1" applyAlignment="1">
      <alignment horizontal="center" wrapText="1"/>
    </xf>
  </cellXfs>
  <cellStyles count="4">
    <cellStyle name="Comma [0]" xfId="1" builtinId="6"/>
    <cellStyle name="Comma [0]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194264</xdr:colOff>
      <xdr:row>0</xdr:row>
      <xdr:rowOff>110677</xdr:rowOff>
    </xdr:from>
    <xdr:ext cx="644321" cy="527498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264" y="110677"/>
          <a:ext cx="644321" cy="5274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workbookViewId="0">
      <selection activeCell="L17" sqref="L17"/>
    </sheetView>
  </sheetViews>
  <sheetFormatPr defaultRowHeight="12.75" x14ac:dyDescent="0.2"/>
  <cols>
    <col min="1" max="1" width="17" style="10" customWidth="1"/>
    <col min="2" max="2" width="44.6640625" style="10" customWidth="1"/>
    <col min="3" max="3" width="5.83203125" style="10" customWidth="1"/>
    <col min="4" max="4" width="2.1640625" style="10" customWidth="1"/>
    <col min="5" max="5" width="10.83203125" style="10" customWidth="1"/>
    <col min="6" max="6" width="12" style="10" customWidth="1"/>
    <col min="7" max="7" width="15" style="10" customWidth="1"/>
    <col min="8" max="8" width="3.6640625" style="10" customWidth="1"/>
    <col min="9" max="9" width="4.83203125" style="10" customWidth="1"/>
    <col min="10" max="10" width="11.6640625" style="10" customWidth="1"/>
    <col min="11" max="11" width="12.1640625" style="10" customWidth="1"/>
    <col min="12" max="12" width="16.5" style="10" customWidth="1"/>
    <col min="13" max="13" width="16.33203125" style="10" customWidth="1"/>
    <col min="14" max="14" width="9.33203125" style="10"/>
    <col min="15" max="15" width="12.5" style="10" bestFit="1" customWidth="1"/>
    <col min="16" max="16384" width="9.33203125" style="10"/>
  </cols>
  <sheetData>
    <row r="1" spans="1:13" ht="63" customHeight="1" x14ac:dyDescent="0.2">
      <c r="A1" s="20"/>
      <c r="B1" s="65" t="s">
        <v>92</v>
      </c>
      <c r="C1" s="65"/>
      <c r="D1" s="65"/>
      <c r="E1" s="65"/>
      <c r="F1" s="65"/>
      <c r="G1" s="65"/>
      <c r="H1" s="65"/>
      <c r="I1" s="65"/>
      <c r="J1" s="65"/>
      <c r="K1" s="65"/>
      <c r="L1" s="68" t="s">
        <v>91</v>
      </c>
      <c r="M1" s="68"/>
    </row>
    <row r="2" spans="1:13" ht="12.75" customHeight="1" x14ac:dyDescent="0.2">
      <c r="A2" s="21" t="s">
        <v>39</v>
      </c>
      <c r="B2" s="66" t="s">
        <v>35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2.75" customHeight="1" x14ac:dyDescent="0.2">
      <c r="A3" s="21" t="s">
        <v>40</v>
      </c>
      <c r="B3" s="66" t="s">
        <v>36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2.75" customHeight="1" x14ac:dyDescent="0.2">
      <c r="A4" s="21" t="s">
        <v>41</v>
      </c>
      <c r="B4" s="66" t="s">
        <v>37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3" ht="12.75" customHeight="1" x14ac:dyDescent="0.2">
      <c r="A5" s="21" t="s">
        <v>42</v>
      </c>
      <c r="B5" s="66" t="s">
        <v>38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 ht="12.75" customHeight="1" x14ac:dyDescent="0.2">
      <c r="A6" s="53" t="s">
        <v>2</v>
      </c>
      <c r="B6" s="64" t="s">
        <v>96</v>
      </c>
      <c r="C6" s="64"/>
      <c r="D6" s="64"/>
      <c r="E6" s="64"/>
      <c r="F6" s="64"/>
      <c r="G6" s="64" t="s">
        <v>88</v>
      </c>
      <c r="H6" s="64"/>
      <c r="I6" s="64"/>
      <c r="J6" s="64"/>
      <c r="K6" s="64"/>
      <c r="L6" s="64"/>
      <c r="M6" s="64"/>
    </row>
    <row r="7" spans="1:13" ht="12.75" customHeight="1" x14ac:dyDescent="0.2">
      <c r="A7" s="53"/>
      <c r="B7" s="38" t="s">
        <v>3</v>
      </c>
      <c r="C7" s="53" t="s">
        <v>4</v>
      </c>
      <c r="D7" s="53"/>
      <c r="E7" s="53"/>
      <c r="F7" s="53"/>
      <c r="G7" s="53" t="s">
        <v>3</v>
      </c>
      <c r="H7" s="53"/>
      <c r="I7" s="53"/>
      <c r="J7" s="53"/>
      <c r="K7" s="53" t="s">
        <v>4</v>
      </c>
      <c r="L7" s="53"/>
      <c r="M7" s="53"/>
    </row>
    <row r="8" spans="1:13" x14ac:dyDescent="0.2">
      <c r="A8" s="38" t="s">
        <v>5</v>
      </c>
      <c r="B8" s="45" t="s">
        <v>6</v>
      </c>
      <c r="C8" s="62">
        <v>82.5</v>
      </c>
      <c r="D8" s="62"/>
      <c r="E8" s="62"/>
      <c r="F8" s="62"/>
      <c r="G8" s="69" t="s">
        <v>6</v>
      </c>
      <c r="H8" s="69"/>
      <c r="I8" s="69"/>
      <c r="J8" s="69"/>
      <c r="K8" s="62">
        <v>82.5</v>
      </c>
      <c r="L8" s="62"/>
      <c r="M8" s="62"/>
    </row>
    <row r="9" spans="1:13" ht="12.75" customHeight="1" x14ac:dyDescent="0.2">
      <c r="A9" s="38" t="s">
        <v>7</v>
      </c>
      <c r="B9" s="45" t="s">
        <v>8</v>
      </c>
      <c r="C9" s="62" t="s">
        <v>87</v>
      </c>
      <c r="D9" s="62"/>
      <c r="E9" s="62"/>
      <c r="F9" s="62"/>
      <c r="G9" s="69" t="s">
        <v>8</v>
      </c>
      <c r="H9" s="69"/>
      <c r="I9" s="69"/>
      <c r="J9" s="69"/>
      <c r="K9" s="62" t="s">
        <v>97</v>
      </c>
      <c r="L9" s="62"/>
      <c r="M9" s="62"/>
    </row>
    <row r="10" spans="1:13" ht="12.75" customHeight="1" x14ac:dyDescent="0.2">
      <c r="A10" s="38" t="s">
        <v>9</v>
      </c>
      <c r="B10" s="45" t="s">
        <v>10</v>
      </c>
      <c r="C10" s="62" t="s">
        <v>86</v>
      </c>
      <c r="D10" s="62"/>
      <c r="E10" s="62"/>
      <c r="F10" s="62"/>
      <c r="G10" s="69" t="s">
        <v>10</v>
      </c>
      <c r="H10" s="69"/>
      <c r="I10" s="69"/>
      <c r="J10" s="69"/>
      <c r="K10" s="62" t="s">
        <v>86</v>
      </c>
      <c r="L10" s="62"/>
      <c r="M10" s="62"/>
    </row>
    <row r="11" spans="1:13" ht="27.75" customHeight="1" x14ac:dyDescent="0.2">
      <c r="A11" s="38" t="s">
        <v>11</v>
      </c>
      <c r="B11" s="45" t="s">
        <v>12</v>
      </c>
      <c r="C11" s="63">
        <v>1</v>
      </c>
      <c r="D11" s="63"/>
      <c r="E11" s="63"/>
      <c r="F11" s="63"/>
      <c r="G11" s="69" t="s">
        <v>12</v>
      </c>
      <c r="H11" s="69"/>
      <c r="I11" s="69"/>
      <c r="J11" s="69"/>
      <c r="K11" s="63">
        <v>1</v>
      </c>
      <c r="L11" s="63"/>
      <c r="M11" s="63"/>
    </row>
    <row r="12" spans="1:13" ht="12.75" customHeight="1" x14ac:dyDescent="0.2">
      <c r="A12" s="69" t="s">
        <v>59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</row>
    <row r="13" spans="1:13" ht="13.5" customHeight="1" x14ac:dyDescent="0.2">
      <c r="A13" s="53" t="s">
        <v>13</v>
      </c>
      <c r="B13" s="53" t="s">
        <v>14</v>
      </c>
      <c r="C13" s="53" t="s">
        <v>96</v>
      </c>
      <c r="D13" s="53"/>
      <c r="E13" s="53"/>
      <c r="F13" s="53"/>
      <c r="G13" s="53"/>
      <c r="H13" s="64" t="s">
        <v>88</v>
      </c>
      <c r="I13" s="64"/>
      <c r="J13" s="64"/>
      <c r="K13" s="64"/>
      <c r="L13" s="64"/>
      <c r="M13" s="64" t="s">
        <v>89</v>
      </c>
    </row>
    <row r="14" spans="1:13" ht="14.25" customHeight="1" x14ac:dyDescent="0.2">
      <c r="A14" s="53"/>
      <c r="B14" s="53"/>
      <c r="C14" s="53" t="s">
        <v>15</v>
      </c>
      <c r="D14" s="53"/>
      <c r="E14" s="38" t="s">
        <v>16</v>
      </c>
      <c r="F14" s="38" t="s">
        <v>17</v>
      </c>
      <c r="G14" s="38" t="s">
        <v>18</v>
      </c>
      <c r="H14" s="64" t="s">
        <v>15</v>
      </c>
      <c r="I14" s="64"/>
      <c r="J14" s="43" t="s">
        <v>16</v>
      </c>
      <c r="K14" s="43" t="s">
        <v>17</v>
      </c>
      <c r="L14" s="43" t="s">
        <v>18</v>
      </c>
      <c r="M14" s="64"/>
    </row>
    <row r="15" spans="1:13" ht="13.7" customHeight="1" x14ac:dyDescent="0.2">
      <c r="A15" s="42" t="s">
        <v>19</v>
      </c>
      <c r="B15" s="40">
        <v>2</v>
      </c>
      <c r="C15" s="55">
        <v>3</v>
      </c>
      <c r="D15" s="55"/>
      <c r="E15" s="40">
        <v>4</v>
      </c>
      <c r="F15" s="40">
        <v>5</v>
      </c>
      <c r="G15" s="42" t="s">
        <v>20</v>
      </c>
      <c r="H15" s="67">
        <v>7</v>
      </c>
      <c r="I15" s="67"/>
      <c r="J15" s="44">
        <v>8</v>
      </c>
      <c r="K15" s="44">
        <v>9</v>
      </c>
      <c r="L15" s="19" t="s">
        <v>90</v>
      </c>
      <c r="M15" s="44">
        <v>11</v>
      </c>
    </row>
    <row r="16" spans="1:13" ht="13.5" customHeight="1" x14ac:dyDescent="0.2">
      <c r="A16" s="1"/>
      <c r="B16" s="22"/>
      <c r="C16" s="56"/>
      <c r="D16" s="56"/>
      <c r="E16" s="41"/>
      <c r="F16" s="41"/>
      <c r="G16" s="23"/>
      <c r="H16" s="70"/>
      <c r="I16" s="71"/>
      <c r="J16" s="29"/>
      <c r="K16" s="29"/>
      <c r="L16" s="29"/>
      <c r="M16" s="29"/>
    </row>
    <row r="17" spans="1:13" ht="13.5" customHeight="1" x14ac:dyDescent="0.2">
      <c r="A17" s="37" t="s">
        <v>21</v>
      </c>
      <c r="B17" s="4" t="s">
        <v>0</v>
      </c>
      <c r="C17" s="54"/>
      <c r="D17" s="54"/>
      <c r="E17" s="39"/>
      <c r="F17" s="39"/>
      <c r="G17" s="8">
        <f>SUM(G18:G37)</f>
        <v>32000000</v>
      </c>
      <c r="H17" s="54"/>
      <c r="I17" s="54"/>
      <c r="J17" s="39"/>
      <c r="K17" s="39"/>
      <c r="L17" s="8">
        <f>SUM(L18:L37)</f>
        <v>0</v>
      </c>
      <c r="M17" s="33">
        <f>L17-G17</f>
        <v>-32000000</v>
      </c>
    </row>
    <row r="18" spans="1:13" ht="13.5" customHeight="1" x14ac:dyDescent="0.2">
      <c r="A18" s="37"/>
      <c r="B18" s="2" t="s">
        <v>43</v>
      </c>
      <c r="C18" s="51">
        <v>300</v>
      </c>
      <c r="D18" s="51"/>
      <c r="E18" s="37" t="s">
        <v>22</v>
      </c>
      <c r="F18" s="3">
        <v>25000</v>
      </c>
      <c r="G18" s="7">
        <f>F18*C18</f>
        <v>7500000</v>
      </c>
      <c r="H18" s="51">
        <v>0</v>
      </c>
      <c r="I18" s="51"/>
      <c r="J18" s="37" t="s">
        <v>22</v>
      </c>
      <c r="K18" s="3">
        <v>25000</v>
      </c>
      <c r="L18" s="7">
        <f>K18*H18</f>
        <v>0</v>
      </c>
      <c r="M18" s="33">
        <f t="shared" ref="M18:M65" si="0">L18-G18</f>
        <v>-7500000</v>
      </c>
    </row>
    <row r="19" spans="1:13" ht="13.5" customHeight="1" x14ac:dyDescent="0.2">
      <c r="A19" s="37"/>
      <c r="B19" s="2" t="s">
        <v>46</v>
      </c>
      <c r="C19" s="51">
        <v>70</v>
      </c>
      <c r="D19" s="51"/>
      <c r="E19" s="37" t="s">
        <v>22</v>
      </c>
      <c r="F19" s="3">
        <v>25000</v>
      </c>
      <c r="G19" s="7">
        <f>F19*C19</f>
        <v>1750000</v>
      </c>
      <c r="H19" s="51">
        <v>0</v>
      </c>
      <c r="I19" s="51"/>
      <c r="J19" s="37" t="s">
        <v>22</v>
      </c>
      <c r="K19" s="3">
        <v>25000</v>
      </c>
      <c r="L19" s="7">
        <f>K19*H19</f>
        <v>0</v>
      </c>
      <c r="M19" s="33">
        <f t="shared" si="0"/>
        <v>-1750000</v>
      </c>
    </row>
    <row r="20" spans="1:13" ht="13.5" customHeight="1" x14ac:dyDescent="0.2">
      <c r="A20" s="39"/>
      <c r="B20" s="2" t="s">
        <v>44</v>
      </c>
      <c r="C20" s="51">
        <v>140</v>
      </c>
      <c r="D20" s="51"/>
      <c r="E20" s="37" t="s">
        <v>22</v>
      </c>
      <c r="F20" s="3">
        <v>25000</v>
      </c>
      <c r="G20" s="7">
        <f t="shared" ref="G20:G36" si="1">F20*C20</f>
        <v>3500000</v>
      </c>
      <c r="H20" s="51">
        <v>0</v>
      </c>
      <c r="I20" s="51"/>
      <c r="J20" s="37" t="s">
        <v>22</v>
      </c>
      <c r="K20" s="3">
        <v>25000</v>
      </c>
      <c r="L20" s="7">
        <f t="shared" ref="L20:L36" si="2">K20*H20</f>
        <v>0</v>
      </c>
      <c r="M20" s="33">
        <f t="shared" si="0"/>
        <v>-3500000</v>
      </c>
    </row>
    <row r="21" spans="1:13" ht="13.5" customHeight="1" x14ac:dyDescent="0.2">
      <c r="A21" s="39"/>
      <c r="B21" s="2" t="s">
        <v>45</v>
      </c>
      <c r="C21" s="51">
        <v>70</v>
      </c>
      <c r="D21" s="51"/>
      <c r="E21" s="37" t="s">
        <v>22</v>
      </c>
      <c r="F21" s="3">
        <v>25000</v>
      </c>
      <c r="G21" s="7">
        <f t="shared" si="1"/>
        <v>1750000</v>
      </c>
      <c r="H21" s="51">
        <v>0</v>
      </c>
      <c r="I21" s="51"/>
      <c r="J21" s="37" t="s">
        <v>22</v>
      </c>
      <c r="K21" s="3">
        <v>25000</v>
      </c>
      <c r="L21" s="7">
        <f t="shared" si="2"/>
        <v>0</v>
      </c>
      <c r="M21" s="33">
        <f t="shared" si="0"/>
        <v>-1750000</v>
      </c>
    </row>
    <row r="22" spans="1:13" ht="13.5" customHeight="1" x14ac:dyDescent="0.2">
      <c r="A22" s="39"/>
      <c r="B22" s="2" t="s">
        <v>47</v>
      </c>
      <c r="C22" s="51">
        <v>70</v>
      </c>
      <c r="D22" s="51"/>
      <c r="E22" s="37" t="s">
        <v>22</v>
      </c>
      <c r="F22" s="3">
        <v>25000</v>
      </c>
      <c r="G22" s="7">
        <f t="shared" si="1"/>
        <v>1750000</v>
      </c>
      <c r="H22" s="51">
        <v>0</v>
      </c>
      <c r="I22" s="51"/>
      <c r="J22" s="37" t="s">
        <v>22</v>
      </c>
      <c r="K22" s="3">
        <v>25000</v>
      </c>
      <c r="L22" s="7">
        <f t="shared" si="2"/>
        <v>0</v>
      </c>
      <c r="M22" s="33">
        <f t="shared" si="0"/>
        <v>-1750000</v>
      </c>
    </row>
    <row r="23" spans="1:13" ht="13.5" customHeight="1" x14ac:dyDescent="0.2">
      <c r="A23" s="39"/>
      <c r="B23" s="2" t="s">
        <v>60</v>
      </c>
      <c r="C23" s="51">
        <v>70</v>
      </c>
      <c r="D23" s="51"/>
      <c r="E23" s="37" t="s">
        <v>22</v>
      </c>
      <c r="F23" s="3">
        <v>25000</v>
      </c>
      <c r="G23" s="7">
        <f t="shared" si="1"/>
        <v>1750000</v>
      </c>
      <c r="H23" s="51">
        <v>0</v>
      </c>
      <c r="I23" s="51"/>
      <c r="J23" s="37" t="s">
        <v>22</v>
      </c>
      <c r="K23" s="3">
        <v>25000</v>
      </c>
      <c r="L23" s="7">
        <f t="shared" si="2"/>
        <v>0</v>
      </c>
      <c r="M23" s="33">
        <f t="shared" si="0"/>
        <v>-1750000</v>
      </c>
    </row>
    <row r="24" spans="1:13" ht="13.5" customHeight="1" x14ac:dyDescent="0.2">
      <c r="A24" s="39"/>
      <c r="B24" s="2" t="s">
        <v>61</v>
      </c>
      <c r="C24" s="51">
        <v>70</v>
      </c>
      <c r="D24" s="51"/>
      <c r="E24" s="37" t="s">
        <v>22</v>
      </c>
      <c r="F24" s="3">
        <v>25000</v>
      </c>
      <c r="G24" s="7">
        <f t="shared" si="1"/>
        <v>1750000</v>
      </c>
      <c r="H24" s="51">
        <v>0</v>
      </c>
      <c r="I24" s="51"/>
      <c r="J24" s="37" t="s">
        <v>22</v>
      </c>
      <c r="K24" s="3">
        <v>25000</v>
      </c>
      <c r="L24" s="7">
        <f t="shared" si="2"/>
        <v>0</v>
      </c>
      <c r="M24" s="33">
        <f t="shared" si="0"/>
        <v>-1750000</v>
      </c>
    </row>
    <row r="25" spans="1:13" ht="13.5" customHeight="1" x14ac:dyDescent="0.2">
      <c r="A25" s="39"/>
      <c r="B25" s="2" t="s">
        <v>62</v>
      </c>
      <c r="C25" s="51">
        <v>70</v>
      </c>
      <c r="D25" s="51"/>
      <c r="E25" s="37" t="s">
        <v>22</v>
      </c>
      <c r="F25" s="3">
        <v>25000</v>
      </c>
      <c r="G25" s="7">
        <f t="shared" si="1"/>
        <v>1750000</v>
      </c>
      <c r="H25" s="51">
        <v>0</v>
      </c>
      <c r="I25" s="51"/>
      <c r="J25" s="37" t="s">
        <v>22</v>
      </c>
      <c r="K25" s="3">
        <v>25000</v>
      </c>
      <c r="L25" s="7">
        <f t="shared" si="2"/>
        <v>0</v>
      </c>
      <c r="M25" s="33">
        <f t="shared" si="0"/>
        <v>-1750000</v>
      </c>
    </row>
    <row r="26" spans="1:13" ht="13.5" customHeight="1" x14ac:dyDescent="0.2">
      <c r="A26" s="39"/>
      <c r="B26" s="2" t="s">
        <v>63</v>
      </c>
      <c r="C26" s="51">
        <v>70</v>
      </c>
      <c r="D26" s="51"/>
      <c r="E26" s="37" t="s">
        <v>22</v>
      </c>
      <c r="F26" s="3">
        <v>25000</v>
      </c>
      <c r="G26" s="7">
        <f t="shared" si="1"/>
        <v>1750000</v>
      </c>
      <c r="H26" s="51">
        <v>0</v>
      </c>
      <c r="I26" s="51"/>
      <c r="J26" s="37" t="s">
        <v>22</v>
      </c>
      <c r="K26" s="3">
        <v>25000</v>
      </c>
      <c r="L26" s="7">
        <f t="shared" si="2"/>
        <v>0</v>
      </c>
      <c r="M26" s="33">
        <f t="shared" si="0"/>
        <v>-1750000</v>
      </c>
    </row>
    <row r="27" spans="1:13" ht="13.5" customHeight="1" x14ac:dyDescent="0.2">
      <c r="A27" s="39"/>
      <c r="B27" s="2" t="s">
        <v>64</v>
      </c>
      <c r="C27" s="51">
        <v>70</v>
      </c>
      <c r="D27" s="51"/>
      <c r="E27" s="37" t="s">
        <v>22</v>
      </c>
      <c r="F27" s="3">
        <v>25000</v>
      </c>
      <c r="G27" s="7">
        <f t="shared" si="1"/>
        <v>1750000</v>
      </c>
      <c r="H27" s="51">
        <v>0</v>
      </c>
      <c r="I27" s="51"/>
      <c r="J27" s="37" t="s">
        <v>22</v>
      </c>
      <c r="K27" s="3">
        <v>25000</v>
      </c>
      <c r="L27" s="7">
        <f t="shared" si="2"/>
        <v>0</v>
      </c>
      <c r="M27" s="33">
        <f t="shared" si="0"/>
        <v>-1750000</v>
      </c>
    </row>
    <row r="28" spans="1:13" ht="13.5" customHeight="1" x14ac:dyDescent="0.2">
      <c r="A28" s="39"/>
      <c r="B28" s="2" t="s">
        <v>50</v>
      </c>
      <c r="C28" s="51">
        <v>70</v>
      </c>
      <c r="D28" s="51"/>
      <c r="E28" s="37" t="s">
        <v>22</v>
      </c>
      <c r="F28" s="3">
        <v>10000</v>
      </c>
      <c r="G28" s="7">
        <f t="shared" si="1"/>
        <v>700000</v>
      </c>
      <c r="H28" s="51">
        <v>0</v>
      </c>
      <c r="I28" s="51"/>
      <c r="J28" s="37" t="s">
        <v>22</v>
      </c>
      <c r="K28" s="3">
        <v>10000</v>
      </c>
      <c r="L28" s="7">
        <f t="shared" si="2"/>
        <v>0</v>
      </c>
      <c r="M28" s="33">
        <f t="shared" si="0"/>
        <v>-700000</v>
      </c>
    </row>
    <row r="29" spans="1:13" ht="13.5" customHeight="1" x14ac:dyDescent="0.2">
      <c r="A29" s="39"/>
      <c r="B29" s="2" t="s">
        <v>48</v>
      </c>
      <c r="C29" s="51">
        <v>140</v>
      </c>
      <c r="D29" s="51"/>
      <c r="E29" s="37" t="s">
        <v>22</v>
      </c>
      <c r="F29" s="3">
        <v>10000</v>
      </c>
      <c r="G29" s="7">
        <f t="shared" si="1"/>
        <v>1400000</v>
      </c>
      <c r="H29" s="51">
        <v>0</v>
      </c>
      <c r="I29" s="51"/>
      <c r="J29" s="37" t="s">
        <v>22</v>
      </c>
      <c r="K29" s="3">
        <v>10000</v>
      </c>
      <c r="L29" s="7">
        <f t="shared" si="2"/>
        <v>0</v>
      </c>
      <c r="M29" s="33">
        <f t="shared" si="0"/>
        <v>-1400000</v>
      </c>
    </row>
    <row r="30" spans="1:13" ht="13.5" customHeight="1" x14ac:dyDescent="0.2">
      <c r="A30" s="39"/>
      <c r="B30" s="2" t="s">
        <v>49</v>
      </c>
      <c r="C30" s="51">
        <v>70</v>
      </c>
      <c r="D30" s="51"/>
      <c r="E30" s="37" t="s">
        <v>22</v>
      </c>
      <c r="F30" s="3">
        <v>10000</v>
      </c>
      <c r="G30" s="7">
        <f t="shared" si="1"/>
        <v>700000</v>
      </c>
      <c r="H30" s="51">
        <v>0</v>
      </c>
      <c r="I30" s="51"/>
      <c r="J30" s="37" t="s">
        <v>22</v>
      </c>
      <c r="K30" s="3">
        <v>10000</v>
      </c>
      <c r="L30" s="7">
        <f t="shared" si="2"/>
        <v>0</v>
      </c>
      <c r="M30" s="33">
        <f t="shared" si="0"/>
        <v>-700000</v>
      </c>
    </row>
    <row r="31" spans="1:13" ht="13.5" customHeight="1" x14ac:dyDescent="0.2">
      <c r="A31" s="39"/>
      <c r="B31" s="2" t="s">
        <v>51</v>
      </c>
      <c r="C31" s="51">
        <v>70</v>
      </c>
      <c r="D31" s="51"/>
      <c r="E31" s="37" t="s">
        <v>22</v>
      </c>
      <c r="F31" s="3">
        <v>10000</v>
      </c>
      <c r="G31" s="7">
        <f t="shared" si="1"/>
        <v>700000</v>
      </c>
      <c r="H31" s="51">
        <v>0</v>
      </c>
      <c r="I31" s="51"/>
      <c r="J31" s="37" t="s">
        <v>22</v>
      </c>
      <c r="K31" s="3">
        <v>10000</v>
      </c>
      <c r="L31" s="7">
        <f t="shared" si="2"/>
        <v>0</v>
      </c>
      <c r="M31" s="33">
        <f t="shared" si="0"/>
        <v>-700000</v>
      </c>
    </row>
    <row r="32" spans="1:13" ht="13.5" customHeight="1" x14ac:dyDescent="0.2">
      <c r="A32" s="39"/>
      <c r="B32" s="2" t="s">
        <v>65</v>
      </c>
      <c r="C32" s="51">
        <v>70</v>
      </c>
      <c r="D32" s="51"/>
      <c r="E32" s="37" t="s">
        <v>22</v>
      </c>
      <c r="F32" s="3">
        <v>10000</v>
      </c>
      <c r="G32" s="7">
        <f t="shared" si="1"/>
        <v>700000</v>
      </c>
      <c r="H32" s="51">
        <v>0</v>
      </c>
      <c r="I32" s="51"/>
      <c r="J32" s="37" t="s">
        <v>22</v>
      </c>
      <c r="K32" s="3">
        <v>10000</v>
      </c>
      <c r="L32" s="7">
        <f t="shared" si="2"/>
        <v>0</v>
      </c>
      <c r="M32" s="33">
        <f t="shared" si="0"/>
        <v>-700000</v>
      </c>
    </row>
    <row r="33" spans="1:13" ht="13.5" customHeight="1" x14ac:dyDescent="0.2">
      <c r="A33" s="39"/>
      <c r="B33" s="2" t="s">
        <v>66</v>
      </c>
      <c r="C33" s="51">
        <v>70</v>
      </c>
      <c r="D33" s="51"/>
      <c r="E33" s="37" t="s">
        <v>22</v>
      </c>
      <c r="F33" s="3">
        <v>10000</v>
      </c>
      <c r="G33" s="7">
        <f t="shared" si="1"/>
        <v>700000</v>
      </c>
      <c r="H33" s="51">
        <v>0</v>
      </c>
      <c r="I33" s="51"/>
      <c r="J33" s="37" t="s">
        <v>22</v>
      </c>
      <c r="K33" s="3">
        <v>10000</v>
      </c>
      <c r="L33" s="7">
        <f t="shared" si="2"/>
        <v>0</v>
      </c>
      <c r="M33" s="33">
        <f t="shared" si="0"/>
        <v>-700000</v>
      </c>
    </row>
    <row r="34" spans="1:13" ht="13.5" customHeight="1" x14ac:dyDescent="0.2">
      <c r="A34" s="39"/>
      <c r="B34" s="2" t="s">
        <v>67</v>
      </c>
      <c r="C34" s="51">
        <v>70</v>
      </c>
      <c r="D34" s="51"/>
      <c r="E34" s="37" t="s">
        <v>22</v>
      </c>
      <c r="F34" s="3">
        <v>10000</v>
      </c>
      <c r="G34" s="7">
        <f t="shared" si="1"/>
        <v>700000</v>
      </c>
      <c r="H34" s="51">
        <v>0</v>
      </c>
      <c r="I34" s="51"/>
      <c r="J34" s="37" t="s">
        <v>22</v>
      </c>
      <c r="K34" s="3">
        <v>10000</v>
      </c>
      <c r="L34" s="7">
        <f t="shared" si="2"/>
        <v>0</v>
      </c>
      <c r="M34" s="33">
        <f t="shared" si="0"/>
        <v>-700000</v>
      </c>
    </row>
    <row r="35" spans="1:13" ht="13.5" customHeight="1" x14ac:dyDescent="0.2">
      <c r="A35" s="39"/>
      <c r="B35" s="2" t="s">
        <v>68</v>
      </c>
      <c r="C35" s="51">
        <v>70</v>
      </c>
      <c r="D35" s="51"/>
      <c r="E35" s="37" t="s">
        <v>22</v>
      </c>
      <c r="F35" s="3">
        <v>10000</v>
      </c>
      <c r="G35" s="7">
        <f t="shared" si="1"/>
        <v>700000</v>
      </c>
      <c r="H35" s="51">
        <v>0</v>
      </c>
      <c r="I35" s="51"/>
      <c r="J35" s="37" t="s">
        <v>22</v>
      </c>
      <c r="K35" s="3">
        <v>10000</v>
      </c>
      <c r="L35" s="7">
        <f t="shared" si="2"/>
        <v>0</v>
      </c>
      <c r="M35" s="33">
        <f t="shared" si="0"/>
        <v>-700000</v>
      </c>
    </row>
    <row r="36" spans="1:13" ht="13.5" customHeight="1" x14ac:dyDescent="0.2">
      <c r="A36" s="39"/>
      <c r="B36" s="2" t="s">
        <v>69</v>
      </c>
      <c r="C36" s="51">
        <v>70</v>
      </c>
      <c r="D36" s="51"/>
      <c r="E36" s="37" t="s">
        <v>22</v>
      </c>
      <c r="F36" s="3">
        <v>10000</v>
      </c>
      <c r="G36" s="7">
        <f t="shared" si="1"/>
        <v>700000</v>
      </c>
      <c r="H36" s="51">
        <v>0</v>
      </c>
      <c r="I36" s="51"/>
      <c r="J36" s="37" t="s">
        <v>22</v>
      </c>
      <c r="K36" s="3">
        <v>10000</v>
      </c>
      <c r="L36" s="7">
        <f t="shared" si="2"/>
        <v>0</v>
      </c>
      <c r="M36" s="33">
        <f t="shared" si="0"/>
        <v>-700000</v>
      </c>
    </row>
    <row r="37" spans="1:13" x14ac:dyDescent="0.2">
      <c r="A37" s="39"/>
      <c r="B37" s="2"/>
      <c r="C37" s="51"/>
      <c r="D37" s="51"/>
      <c r="E37" s="37"/>
      <c r="F37" s="3"/>
      <c r="G37" s="7"/>
      <c r="H37" s="51"/>
      <c r="I37" s="51"/>
      <c r="J37" s="37"/>
      <c r="K37" s="3"/>
      <c r="L37" s="7"/>
      <c r="M37" s="33">
        <f t="shared" si="0"/>
        <v>0</v>
      </c>
    </row>
    <row r="38" spans="1:13" ht="22.5" x14ac:dyDescent="0.2">
      <c r="A38" s="37" t="s">
        <v>23</v>
      </c>
      <c r="B38" s="4" t="s">
        <v>24</v>
      </c>
      <c r="C38" s="61"/>
      <c r="D38" s="61"/>
      <c r="E38" s="39"/>
      <c r="F38" s="39"/>
      <c r="G38" s="8">
        <f>SUM(G39:G55)</f>
        <v>12000000</v>
      </c>
      <c r="H38" s="61"/>
      <c r="I38" s="61"/>
      <c r="J38" s="39"/>
      <c r="K38" s="39"/>
      <c r="L38" s="8">
        <f>SUM(L39:L55)</f>
        <v>12000000</v>
      </c>
      <c r="M38" s="33">
        <f t="shared" si="0"/>
        <v>0</v>
      </c>
    </row>
    <row r="39" spans="1:13" ht="13.5" customHeight="1" x14ac:dyDescent="0.2">
      <c r="A39" s="39"/>
      <c r="B39" s="2" t="s">
        <v>73</v>
      </c>
      <c r="C39" s="51">
        <v>12</v>
      </c>
      <c r="D39" s="51"/>
      <c r="E39" s="37" t="s">
        <v>25</v>
      </c>
      <c r="F39" s="3">
        <v>100000</v>
      </c>
      <c r="G39" s="7">
        <f>F39*C39</f>
        <v>1200000</v>
      </c>
      <c r="H39" s="51">
        <v>12</v>
      </c>
      <c r="I39" s="51"/>
      <c r="J39" s="37" t="s">
        <v>25</v>
      </c>
      <c r="K39" s="3">
        <v>100000</v>
      </c>
      <c r="L39" s="7">
        <f>K39*H39</f>
        <v>1200000</v>
      </c>
      <c r="M39" s="33">
        <f t="shared" si="0"/>
        <v>0</v>
      </c>
    </row>
    <row r="40" spans="1:13" ht="13.5" customHeight="1" x14ac:dyDescent="0.2">
      <c r="A40" s="39"/>
      <c r="B40" s="2" t="s">
        <v>74</v>
      </c>
      <c r="C40" s="51">
        <v>2</v>
      </c>
      <c r="D40" s="51"/>
      <c r="E40" s="37" t="s">
        <v>25</v>
      </c>
      <c r="F40" s="3">
        <v>100000</v>
      </c>
      <c r="G40" s="7">
        <f t="shared" ref="G40:G55" si="3">F40*C40</f>
        <v>200000</v>
      </c>
      <c r="H40" s="51">
        <v>2</v>
      </c>
      <c r="I40" s="51"/>
      <c r="J40" s="37" t="s">
        <v>25</v>
      </c>
      <c r="K40" s="3">
        <v>100000</v>
      </c>
      <c r="L40" s="7">
        <f t="shared" ref="L40:L55" si="4">K40*H40</f>
        <v>200000</v>
      </c>
      <c r="M40" s="33">
        <f t="shared" si="0"/>
        <v>0</v>
      </c>
    </row>
    <row r="41" spans="1:13" ht="13.5" customHeight="1" x14ac:dyDescent="0.2">
      <c r="A41" s="39"/>
      <c r="B41" s="2" t="s">
        <v>75</v>
      </c>
      <c r="C41" s="51">
        <v>2</v>
      </c>
      <c r="D41" s="51"/>
      <c r="E41" s="37" t="s">
        <v>25</v>
      </c>
      <c r="F41" s="3">
        <v>100000</v>
      </c>
      <c r="G41" s="7">
        <f t="shared" si="3"/>
        <v>200000</v>
      </c>
      <c r="H41" s="51">
        <v>2</v>
      </c>
      <c r="I41" s="51"/>
      <c r="J41" s="37" t="s">
        <v>25</v>
      </c>
      <c r="K41" s="3">
        <v>100000</v>
      </c>
      <c r="L41" s="7">
        <f t="shared" si="4"/>
        <v>200000</v>
      </c>
      <c r="M41" s="33">
        <f t="shared" si="0"/>
        <v>0</v>
      </c>
    </row>
    <row r="42" spans="1:13" ht="13.5" customHeight="1" x14ac:dyDescent="0.2">
      <c r="A42" s="39"/>
      <c r="B42" s="2" t="s">
        <v>76</v>
      </c>
      <c r="C42" s="51">
        <v>2</v>
      </c>
      <c r="D42" s="51"/>
      <c r="E42" s="37" t="s">
        <v>25</v>
      </c>
      <c r="F42" s="3">
        <v>100000</v>
      </c>
      <c r="G42" s="7">
        <f t="shared" si="3"/>
        <v>200000</v>
      </c>
      <c r="H42" s="51">
        <v>2</v>
      </c>
      <c r="I42" s="51"/>
      <c r="J42" s="37" t="s">
        <v>25</v>
      </c>
      <c r="K42" s="3">
        <v>100000</v>
      </c>
      <c r="L42" s="7">
        <f t="shared" si="4"/>
        <v>200000</v>
      </c>
      <c r="M42" s="33">
        <f t="shared" si="0"/>
        <v>0</v>
      </c>
    </row>
    <row r="43" spans="1:13" ht="13.5" customHeight="1" x14ac:dyDescent="0.2">
      <c r="A43" s="39"/>
      <c r="B43" s="2" t="s">
        <v>77</v>
      </c>
      <c r="C43" s="51">
        <v>4</v>
      </c>
      <c r="D43" s="51"/>
      <c r="E43" s="37" t="s">
        <v>25</v>
      </c>
      <c r="F43" s="3">
        <v>100000</v>
      </c>
      <c r="G43" s="7">
        <f t="shared" si="3"/>
        <v>400000</v>
      </c>
      <c r="H43" s="51">
        <v>4</v>
      </c>
      <c r="I43" s="51"/>
      <c r="J43" s="37" t="s">
        <v>25</v>
      </c>
      <c r="K43" s="3">
        <v>100000</v>
      </c>
      <c r="L43" s="7">
        <f t="shared" si="4"/>
        <v>400000</v>
      </c>
      <c r="M43" s="33">
        <f t="shared" si="0"/>
        <v>0</v>
      </c>
    </row>
    <row r="44" spans="1:13" ht="13.5" customHeight="1" x14ac:dyDescent="0.2">
      <c r="A44" s="39"/>
      <c r="B44" s="2" t="s">
        <v>78</v>
      </c>
      <c r="C44" s="51">
        <v>2</v>
      </c>
      <c r="D44" s="51"/>
      <c r="E44" s="37" t="s">
        <v>25</v>
      </c>
      <c r="F44" s="3">
        <v>100000</v>
      </c>
      <c r="G44" s="7">
        <f t="shared" si="3"/>
        <v>200000</v>
      </c>
      <c r="H44" s="51">
        <v>2</v>
      </c>
      <c r="I44" s="51"/>
      <c r="J44" s="37" t="s">
        <v>25</v>
      </c>
      <c r="K44" s="3">
        <v>100000</v>
      </c>
      <c r="L44" s="7">
        <f t="shared" si="4"/>
        <v>200000</v>
      </c>
      <c r="M44" s="33">
        <f t="shared" si="0"/>
        <v>0</v>
      </c>
    </row>
    <row r="45" spans="1:13" ht="13.5" customHeight="1" x14ac:dyDescent="0.2">
      <c r="A45" s="39"/>
      <c r="B45" s="2" t="s">
        <v>52</v>
      </c>
      <c r="C45" s="51">
        <v>16</v>
      </c>
      <c r="D45" s="51"/>
      <c r="E45" s="37" t="s">
        <v>25</v>
      </c>
      <c r="F45" s="3">
        <v>75000</v>
      </c>
      <c r="G45" s="7">
        <f t="shared" si="3"/>
        <v>1200000</v>
      </c>
      <c r="H45" s="51">
        <v>16</v>
      </c>
      <c r="I45" s="51"/>
      <c r="J45" s="37" t="s">
        <v>25</v>
      </c>
      <c r="K45" s="3">
        <v>75000</v>
      </c>
      <c r="L45" s="7">
        <f t="shared" si="4"/>
        <v>1200000</v>
      </c>
      <c r="M45" s="33">
        <f t="shared" si="0"/>
        <v>0</v>
      </c>
    </row>
    <row r="46" spans="1:13" ht="13.5" customHeight="1" x14ac:dyDescent="0.2">
      <c r="A46" s="39"/>
      <c r="B46" s="2" t="s">
        <v>53</v>
      </c>
      <c r="C46" s="51">
        <v>4</v>
      </c>
      <c r="D46" s="51"/>
      <c r="E46" s="37" t="s">
        <v>25</v>
      </c>
      <c r="F46" s="3">
        <v>75000</v>
      </c>
      <c r="G46" s="7">
        <f t="shared" si="3"/>
        <v>300000</v>
      </c>
      <c r="H46" s="51">
        <v>4</v>
      </c>
      <c r="I46" s="51"/>
      <c r="J46" s="37" t="s">
        <v>25</v>
      </c>
      <c r="K46" s="3">
        <v>75000</v>
      </c>
      <c r="L46" s="7">
        <f t="shared" si="4"/>
        <v>300000</v>
      </c>
      <c r="M46" s="33">
        <f t="shared" si="0"/>
        <v>0</v>
      </c>
    </row>
    <row r="47" spans="1:13" ht="13.5" customHeight="1" x14ac:dyDescent="0.2">
      <c r="A47" s="39"/>
      <c r="B47" s="2" t="s">
        <v>54</v>
      </c>
      <c r="C47" s="51">
        <v>4</v>
      </c>
      <c r="D47" s="51"/>
      <c r="E47" s="37" t="s">
        <v>25</v>
      </c>
      <c r="F47" s="3">
        <v>75000</v>
      </c>
      <c r="G47" s="7">
        <f t="shared" si="3"/>
        <v>300000</v>
      </c>
      <c r="H47" s="51">
        <v>4</v>
      </c>
      <c r="I47" s="51"/>
      <c r="J47" s="37" t="s">
        <v>25</v>
      </c>
      <c r="K47" s="3">
        <v>75000</v>
      </c>
      <c r="L47" s="7">
        <f t="shared" si="4"/>
        <v>300000</v>
      </c>
      <c r="M47" s="33">
        <f t="shared" si="0"/>
        <v>0</v>
      </c>
    </row>
    <row r="48" spans="1:13" ht="13.5" customHeight="1" x14ac:dyDescent="0.2">
      <c r="A48" s="39"/>
      <c r="B48" s="2" t="s">
        <v>79</v>
      </c>
      <c r="C48" s="51">
        <v>2</v>
      </c>
      <c r="D48" s="51"/>
      <c r="E48" s="37" t="s">
        <v>25</v>
      </c>
      <c r="F48" s="3">
        <v>75000</v>
      </c>
      <c r="G48" s="7">
        <f t="shared" si="3"/>
        <v>150000</v>
      </c>
      <c r="H48" s="51">
        <v>2</v>
      </c>
      <c r="I48" s="51"/>
      <c r="J48" s="37" t="s">
        <v>25</v>
      </c>
      <c r="K48" s="3">
        <v>75000</v>
      </c>
      <c r="L48" s="7">
        <f t="shared" si="4"/>
        <v>150000</v>
      </c>
      <c r="M48" s="33">
        <f t="shared" si="0"/>
        <v>0</v>
      </c>
    </row>
    <row r="49" spans="1:15" ht="13.5" customHeight="1" x14ac:dyDescent="0.2">
      <c r="A49" s="39"/>
      <c r="B49" s="2" t="s">
        <v>80</v>
      </c>
      <c r="C49" s="51">
        <v>2</v>
      </c>
      <c r="D49" s="51"/>
      <c r="E49" s="37" t="s">
        <v>25</v>
      </c>
      <c r="F49" s="3">
        <v>75000</v>
      </c>
      <c r="G49" s="7">
        <f t="shared" si="3"/>
        <v>150000</v>
      </c>
      <c r="H49" s="51">
        <v>2</v>
      </c>
      <c r="I49" s="51"/>
      <c r="J49" s="37" t="s">
        <v>25</v>
      </c>
      <c r="K49" s="3">
        <v>75000</v>
      </c>
      <c r="L49" s="7">
        <f t="shared" si="4"/>
        <v>150000</v>
      </c>
      <c r="M49" s="33">
        <f t="shared" si="0"/>
        <v>0</v>
      </c>
    </row>
    <row r="50" spans="1:15" ht="13.5" customHeight="1" x14ac:dyDescent="0.2">
      <c r="A50" s="39"/>
      <c r="B50" s="2" t="s">
        <v>81</v>
      </c>
      <c r="C50" s="51">
        <v>2</v>
      </c>
      <c r="D50" s="51"/>
      <c r="E50" s="37" t="s">
        <v>25</v>
      </c>
      <c r="F50" s="3">
        <v>75000</v>
      </c>
      <c r="G50" s="7">
        <f t="shared" si="3"/>
        <v>150000</v>
      </c>
      <c r="H50" s="51">
        <v>2</v>
      </c>
      <c r="I50" s="51"/>
      <c r="J50" s="37" t="s">
        <v>25</v>
      </c>
      <c r="K50" s="3">
        <v>75000</v>
      </c>
      <c r="L50" s="7">
        <f t="shared" si="4"/>
        <v>150000</v>
      </c>
      <c r="M50" s="33">
        <f t="shared" si="0"/>
        <v>0</v>
      </c>
    </row>
    <row r="51" spans="1:15" ht="13.5" customHeight="1" x14ac:dyDescent="0.2">
      <c r="A51" s="39"/>
      <c r="B51" s="2" t="s">
        <v>82</v>
      </c>
      <c r="C51" s="51">
        <v>2</v>
      </c>
      <c r="D51" s="51"/>
      <c r="E51" s="37" t="s">
        <v>25</v>
      </c>
      <c r="F51" s="3">
        <v>75000</v>
      </c>
      <c r="G51" s="7">
        <f t="shared" si="3"/>
        <v>150000</v>
      </c>
      <c r="H51" s="51">
        <v>2</v>
      </c>
      <c r="I51" s="51"/>
      <c r="J51" s="37" t="s">
        <v>25</v>
      </c>
      <c r="K51" s="3">
        <v>75000</v>
      </c>
      <c r="L51" s="7">
        <f t="shared" si="4"/>
        <v>150000</v>
      </c>
      <c r="M51" s="33">
        <f t="shared" si="0"/>
        <v>0</v>
      </c>
    </row>
    <row r="52" spans="1:15" ht="13.5" customHeight="1" x14ac:dyDescent="0.2">
      <c r="A52" s="39"/>
      <c r="B52" s="2" t="s">
        <v>83</v>
      </c>
      <c r="C52" s="51">
        <v>2</v>
      </c>
      <c r="D52" s="51"/>
      <c r="E52" s="37" t="s">
        <v>25</v>
      </c>
      <c r="F52" s="3">
        <v>75000</v>
      </c>
      <c r="G52" s="7">
        <f t="shared" si="3"/>
        <v>150000</v>
      </c>
      <c r="H52" s="51">
        <v>2</v>
      </c>
      <c r="I52" s="51"/>
      <c r="J52" s="37" t="s">
        <v>25</v>
      </c>
      <c r="K52" s="3">
        <v>75000</v>
      </c>
      <c r="L52" s="7">
        <f t="shared" si="4"/>
        <v>150000</v>
      </c>
      <c r="M52" s="33">
        <f t="shared" si="0"/>
        <v>0</v>
      </c>
    </row>
    <row r="53" spans="1:15" ht="13.5" customHeight="1" x14ac:dyDescent="0.2">
      <c r="A53" s="39"/>
      <c r="B53" s="2" t="s">
        <v>70</v>
      </c>
      <c r="C53" s="51">
        <v>5</v>
      </c>
      <c r="D53" s="51"/>
      <c r="E53" s="37" t="s">
        <v>25</v>
      </c>
      <c r="F53" s="3">
        <v>100000</v>
      </c>
      <c r="G53" s="7">
        <f t="shared" si="3"/>
        <v>500000</v>
      </c>
      <c r="H53" s="51">
        <v>5</v>
      </c>
      <c r="I53" s="51"/>
      <c r="J53" s="37" t="s">
        <v>25</v>
      </c>
      <c r="K53" s="3">
        <v>100000</v>
      </c>
      <c r="L53" s="7">
        <f t="shared" si="4"/>
        <v>500000</v>
      </c>
      <c r="M53" s="33">
        <f t="shared" si="0"/>
        <v>0</v>
      </c>
    </row>
    <row r="54" spans="1:15" ht="13.5" customHeight="1" x14ac:dyDescent="0.2">
      <c r="A54" s="39"/>
      <c r="B54" s="2" t="s">
        <v>71</v>
      </c>
      <c r="C54" s="51">
        <v>11</v>
      </c>
      <c r="D54" s="51"/>
      <c r="E54" s="37" t="s">
        <v>25</v>
      </c>
      <c r="F54" s="3">
        <v>50000</v>
      </c>
      <c r="G54" s="7">
        <f t="shared" si="3"/>
        <v>550000</v>
      </c>
      <c r="H54" s="51">
        <v>11</v>
      </c>
      <c r="I54" s="51"/>
      <c r="J54" s="37" t="s">
        <v>25</v>
      </c>
      <c r="K54" s="3">
        <v>50000</v>
      </c>
      <c r="L54" s="7">
        <f t="shared" si="4"/>
        <v>550000</v>
      </c>
      <c r="M54" s="33">
        <f t="shared" si="0"/>
        <v>0</v>
      </c>
    </row>
    <row r="55" spans="1:15" ht="22.5" customHeight="1" x14ac:dyDescent="0.2">
      <c r="A55" s="39"/>
      <c r="B55" s="2" t="s">
        <v>72</v>
      </c>
      <c r="C55" s="51">
        <v>120</v>
      </c>
      <c r="D55" s="51"/>
      <c r="E55" s="37" t="s">
        <v>25</v>
      </c>
      <c r="F55" s="3">
        <v>50000</v>
      </c>
      <c r="G55" s="7">
        <f t="shared" si="3"/>
        <v>6000000</v>
      </c>
      <c r="H55" s="51">
        <v>120</v>
      </c>
      <c r="I55" s="51"/>
      <c r="J55" s="37" t="s">
        <v>25</v>
      </c>
      <c r="K55" s="3">
        <v>50000</v>
      </c>
      <c r="L55" s="7">
        <f t="shared" si="4"/>
        <v>6000000</v>
      </c>
      <c r="M55" s="33">
        <f t="shared" si="0"/>
        <v>0</v>
      </c>
    </row>
    <row r="56" spans="1:15" ht="13.5" customHeight="1" x14ac:dyDescent="0.2">
      <c r="A56" s="37" t="s">
        <v>26</v>
      </c>
      <c r="B56" s="4" t="s">
        <v>27</v>
      </c>
      <c r="C56" s="52"/>
      <c r="D56" s="52"/>
      <c r="E56" s="39"/>
      <c r="F56" s="39"/>
      <c r="G56" s="8">
        <f>+G57</f>
        <v>500000</v>
      </c>
      <c r="H56" s="52"/>
      <c r="I56" s="52"/>
      <c r="J56" s="39"/>
      <c r="K56" s="39"/>
      <c r="L56" s="8">
        <f>+L57</f>
        <v>500000</v>
      </c>
      <c r="M56" s="33">
        <f t="shared" si="0"/>
        <v>0</v>
      </c>
    </row>
    <row r="57" spans="1:15" ht="13.5" customHeight="1" x14ac:dyDescent="0.2">
      <c r="A57" s="39"/>
      <c r="B57" s="2" t="s">
        <v>55</v>
      </c>
      <c r="C57" s="51">
        <v>1</v>
      </c>
      <c r="D57" s="51"/>
      <c r="E57" s="37" t="s">
        <v>28</v>
      </c>
      <c r="F57" s="3">
        <v>500000</v>
      </c>
      <c r="G57" s="7">
        <f>F57*C57</f>
        <v>500000</v>
      </c>
      <c r="H57" s="51">
        <v>1</v>
      </c>
      <c r="I57" s="51"/>
      <c r="J57" s="37" t="s">
        <v>28</v>
      </c>
      <c r="K57" s="3">
        <v>500000</v>
      </c>
      <c r="L57" s="7">
        <f>K57*H57</f>
        <v>500000</v>
      </c>
      <c r="M57" s="33">
        <f t="shared" si="0"/>
        <v>0</v>
      </c>
    </row>
    <row r="58" spans="1:15" ht="13.5" customHeight="1" x14ac:dyDescent="0.2">
      <c r="A58" s="37" t="s">
        <v>29</v>
      </c>
      <c r="B58" s="4" t="s">
        <v>30</v>
      </c>
      <c r="C58" s="52"/>
      <c r="D58" s="52"/>
      <c r="E58" s="39"/>
      <c r="F58" s="39"/>
      <c r="G58" s="8">
        <f>+G59</f>
        <v>2000000</v>
      </c>
      <c r="H58" s="52"/>
      <c r="I58" s="52"/>
      <c r="J58" s="39"/>
      <c r="K58" s="39"/>
      <c r="L58" s="8">
        <f>+L59</f>
        <v>2000000</v>
      </c>
      <c r="M58" s="33">
        <f t="shared" si="0"/>
        <v>0</v>
      </c>
    </row>
    <row r="59" spans="1:15" ht="13.5" customHeight="1" x14ac:dyDescent="0.2">
      <c r="A59" s="39"/>
      <c r="B59" s="2" t="s">
        <v>56</v>
      </c>
      <c r="C59" s="51">
        <v>1</v>
      </c>
      <c r="D59" s="51"/>
      <c r="E59" s="37" t="s">
        <v>28</v>
      </c>
      <c r="F59" s="3">
        <v>2000000</v>
      </c>
      <c r="G59" s="7">
        <f>F59*C59</f>
        <v>2000000</v>
      </c>
      <c r="H59" s="51">
        <v>1</v>
      </c>
      <c r="I59" s="51"/>
      <c r="J59" s="37" t="s">
        <v>28</v>
      </c>
      <c r="K59" s="3">
        <v>2000000</v>
      </c>
      <c r="L59" s="7">
        <f>K59*H59</f>
        <v>2000000</v>
      </c>
      <c r="M59" s="33">
        <f t="shared" si="0"/>
        <v>0</v>
      </c>
    </row>
    <row r="60" spans="1:15" ht="13.5" customHeight="1" x14ac:dyDescent="0.2">
      <c r="A60" s="37" t="s">
        <v>31</v>
      </c>
      <c r="B60" s="4" t="s">
        <v>32</v>
      </c>
      <c r="C60" s="52"/>
      <c r="D60" s="52"/>
      <c r="E60" s="39"/>
      <c r="F60" s="39"/>
      <c r="G60" s="8">
        <f>+G61</f>
        <v>1500000</v>
      </c>
      <c r="H60" s="52"/>
      <c r="I60" s="52"/>
      <c r="J60" s="39"/>
      <c r="K60" s="39"/>
      <c r="L60" s="8">
        <f>+L61</f>
        <v>1500000</v>
      </c>
      <c r="M60" s="33">
        <f t="shared" si="0"/>
        <v>0</v>
      </c>
    </row>
    <row r="61" spans="1:15" ht="13.5" customHeight="1" x14ac:dyDescent="0.2">
      <c r="A61" s="39"/>
      <c r="B61" s="2" t="s">
        <v>84</v>
      </c>
      <c r="C61" s="51">
        <v>1</v>
      </c>
      <c r="D61" s="51"/>
      <c r="E61" s="37" t="s">
        <v>28</v>
      </c>
      <c r="F61" s="3">
        <v>1500000</v>
      </c>
      <c r="G61" s="7">
        <f>F61*C61</f>
        <v>1500000</v>
      </c>
      <c r="H61" s="51">
        <v>1</v>
      </c>
      <c r="I61" s="51"/>
      <c r="J61" s="37" t="s">
        <v>28</v>
      </c>
      <c r="K61" s="3">
        <v>1500000</v>
      </c>
      <c r="L61" s="7">
        <f>K61*H61</f>
        <v>1500000</v>
      </c>
      <c r="M61" s="33">
        <f t="shared" si="0"/>
        <v>0</v>
      </c>
    </row>
    <row r="62" spans="1:15" ht="13.5" customHeight="1" x14ac:dyDescent="0.2">
      <c r="A62" s="37" t="s">
        <v>33</v>
      </c>
      <c r="B62" s="4" t="s">
        <v>1</v>
      </c>
      <c r="C62" s="52"/>
      <c r="D62" s="52"/>
      <c r="E62" s="39"/>
      <c r="F62" s="39"/>
      <c r="G62" s="8">
        <f>SUM(G63:G65)</f>
        <v>755750000</v>
      </c>
      <c r="H62" s="52"/>
      <c r="I62" s="52"/>
      <c r="J62" s="39"/>
      <c r="K62" s="39"/>
      <c r="L62" s="8">
        <f>SUM(L63:L65)</f>
        <v>421000000</v>
      </c>
      <c r="M62" s="35">
        <f t="shared" si="0"/>
        <v>-334750000</v>
      </c>
      <c r="O62" s="46">
        <v>655000000</v>
      </c>
    </row>
    <row r="63" spans="1:15" ht="13.5" customHeight="1" x14ac:dyDescent="0.2">
      <c r="A63" s="39"/>
      <c r="B63" s="2" t="s">
        <v>57</v>
      </c>
      <c r="C63" s="51">
        <v>1</v>
      </c>
      <c r="D63" s="51"/>
      <c r="E63" s="37" t="s">
        <v>28</v>
      </c>
      <c r="F63" s="3">
        <v>370000000</v>
      </c>
      <c r="G63" s="7">
        <f t="shared" ref="G63:G65" si="5">F63*C63</f>
        <v>370000000</v>
      </c>
      <c r="H63" s="51">
        <v>1</v>
      </c>
      <c r="I63" s="51"/>
      <c r="J63" s="37" t="s">
        <v>28</v>
      </c>
      <c r="K63" s="27">
        <v>200000000</v>
      </c>
      <c r="L63" s="7">
        <f t="shared" ref="L63:L65" si="6">K63*H63</f>
        <v>200000000</v>
      </c>
      <c r="M63" s="33">
        <f t="shared" si="0"/>
        <v>-170000000</v>
      </c>
      <c r="O63" s="46">
        <v>234000000</v>
      </c>
    </row>
    <row r="64" spans="1:15" ht="13.5" customHeight="1" x14ac:dyDescent="0.2">
      <c r="A64" s="39"/>
      <c r="B64" s="2" t="s">
        <v>85</v>
      </c>
      <c r="C64" s="51">
        <v>1</v>
      </c>
      <c r="D64" s="51"/>
      <c r="E64" s="37" t="s">
        <v>28</v>
      </c>
      <c r="F64" s="3">
        <v>60000000</v>
      </c>
      <c r="G64" s="7">
        <f t="shared" si="5"/>
        <v>60000000</v>
      </c>
      <c r="H64" s="51">
        <v>1</v>
      </c>
      <c r="I64" s="51"/>
      <c r="J64" s="37" t="s">
        <v>28</v>
      </c>
      <c r="K64" s="27">
        <v>45000000</v>
      </c>
      <c r="L64" s="7">
        <f t="shared" si="6"/>
        <v>45000000</v>
      </c>
      <c r="M64" s="33">
        <f t="shared" si="0"/>
        <v>-15000000</v>
      </c>
      <c r="O64" s="46">
        <f>O62-O63</f>
        <v>421000000</v>
      </c>
    </row>
    <row r="65" spans="1:14" ht="13.5" customHeight="1" x14ac:dyDescent="0.2">
      <c r="A65" s="13"/>
      <c r="B65" s="5" t="s">
        <v>58</v>
      </c>
      <c r="C65" s="59">
        <v>1</v>
      </c>
      <c r="D65" s="59"/>
      <c r="E65" s="6" t="s">
        <v>28</v>
      </c>
      <c r="F65" s="18">
        <v>325750000</v>
      </c>
      <c r="G65" s="9">
        <f t="shared" si="5"/>
        <v>325750000</v>
      </c>
      <c r="H65" s="59">
        <v>1</v>
      </c>
      <c r="I65" s="59"/>
      <c r="J65" s="6" t="s">
        <v>28</v>
      </c>
      <c r="K65" s="28">
        <v>176000000</v>
      </c>
      <c r="L65" s="7">
        <f t="shared" si="6"/>
        <v>176000000</v>
      </c>
      <c r="M65" s="34">
        <f t="shared" si="0"/>
        <v>-149750000</v>
      </c>
    </row>
    <row r="66" spans="1:14" ht="15" customHeight="1" x14ac:dyDescent="0.2">
      <c r="A66" s="47" t="s">
        <v>34</v>
      </c>
      <c r="B66" s="47"/>
      <c r="C66" s="60">
        <f>SUM(G62,G60,G58,G56,G38,G17)</f>
        <v>803750000</v>
      </c>
      <c r="D66" s="60"/>
      <c r="E66" s="60"/>
      <c r="F66" s="60"/>
      <c r="G66" s="60"/>
      <c r="H66" s="60">
        <f>SUM(L62,L60,L58,L56,L38,L17)</f>
        <v>437000000</v>
      </c>
      <c r="I66" s="60"/>
      <c r="J66" s="60"/>
      <c r="K66" s="60"/>
      <c r="L66" s="60"/>
      <c r="M66" s="36">
        <f>SUM(M62,M60,M58,M56,M38,M17)</f>
        <v>-366750000</v>
      </c>
    </row>
    <row r="67" spans="1:14" ht="12.75" customHeight="1" x14ac:dyDescent="0.2">
      <c r="A67" s="57"/>
      <c r="B67" s="58"/>
      <c r="C67" s="58"/>
      <c r="D67" s="58"/>
      <c r="E67" s="58"/>
      <c r="F67" s="58"/>
      <c r="G67" s="58"/>
      <c r="H67" s="30"/>
      <c r="I67" s="31"/>
      <c r="J67" s="30"/>
      <c r="K67" s="30"/>
      <c r="L67" s="30"/>
      <c r="M67" s="32"/>
    </row>
    <row r="68" spans="1:14" ht="12.75" customHeight="1" x14ac:dyDescent="0.2">
      <c r="A68" s="14"/>
      <c r="B68" s="15"/>
      <c r="C68" s="48"/>
      <c r="D68" s="48"/>
      <c r="E68" s="48"/>
      <c r="F68" s="48"/>
      <c r="G68" s="48"/>
      <c r="H68" s="15"/>
      <c r="I68" s="15"/>
      <c r="J68" s="48" t="s">
        <v>93</v>
      </c>
      <c r="K68" s="48"/>
      <c r="L68" s="48"/>
      <c r="M68" s="72"/>
      <c r="N68" s="24"/>
    </row>
    <row r="69" spans="1:14" ht="45" customHeight="1" x14ac:dyDescent="0.2">
      <c r="A69" s="14"/>
      <c r="B69" s="15"/>
      <c r="C69" s="11"/>
      <c r="D69" s="12"/>
      <c r="E69" s="12"/>
      <c r="F69" s="12"/>
      <c r="G69" s="15"/>
      <c r="H69" s="15"/>
      <c r="I69" s="15"/>
      <c r="J69" s="11"/>
      <c r="K69" s="12"/>
      <c r="L69" s="12"/>
      <c r="M69" s="26"/>
      <c r="N69" s="15"/>
    </row>
    <row r="70" spans="1:14" ht="12.75" customHeight="1" x14ac:dyDescent="0.2">
      <c r="A70" s="14"/>
      <c r="B70" s="15"/>
      <c r="C70" s="49"/>
      <c r="D70" s="49"/>
      <c r="E70" s="49"/>
      <c r="F70" s="49"/>
      <c r="G70" s="49"/>
      <c r="H70" s="15"/>
      <c r="I70" s="15"/>
      <c r="J70" s="49" t="s">
        <v>94</v>
      </c>
      <c r="K70" s="49"/>
      <c r="L70" s="49"/>
      <c r="M70" s="73"/>
      <c r="N70" s="25"/>
    </row>
    <row r="71" spans="1:14" ht="12.75" customHeight="1" x14ac:dyDescent="0.2">
      <c r="A71" s="16"/>
      <c r="B71" s="17"/>
      <c r="C71" s="50"/>
      <c r="D71" s="50"/>
      <c r="E71" s="50"/>
      <c r="F71" s="50"/>
      <c r="G71" s="50"/>
      <c r="H71" s="17"/>
      <c r="I71" s="17"/>
      <c r="J71" s="50" t="s">
        <v>95</v>
      </c>
      <c r="K71" s="50"/>
      <c r="L71" s="50"/>
      <c r="M71" s="74"/>
      <c r="N71" s="24"/>
    </row>
  </sheetData>
  <mergeCells count="144">
    <mergeCell ref="H52:I52"/>
    <mergeCell ref="H53:I53"/>
    <mergeCell ref="H54:I54"/>
    <mergeCell ref="H55:I55"/>
    <mergeCell ref="H56:I56"/>
    <mergeCell ref="H47:I47"/>
    <mergeCell ref="H48:I48"/>
    <mergeCell ref="H49:I49"/>
    <mergeCell ref="H50:I50"/>
    <mergeCell ref="H51:I51"/>
    <mergeCell ref="J68:M68"/>
    <mergeCell ref="J70:M70"/>
    <mergeCell ref="J71:M71"/>
    <mergeCell ref="H62:I62"/>
    <mergeCell ref="H63:I63"/>
    <mergeCell ref="H64:I64"/>
    <mergeCell ref="H65:I65"/>
    <mergeCell ref="H66:L66"/>
    <mergeCell ref="H57:I57"/>
    <mergeCell ref="H58:I58"/>
    <mergeCell ref="H59:I59"/>
    <mergeCell ref="H60:I60"/>
    <mergeCell ref="H61:I61"/>
    <mergeCell ref="H44:I44"/>
    <mergeCell ref="H45:I45"/>
    <mergeCell ref="H46:I46"/>
    <mergeCell ref="H37:I37"/>
    <mergeCell ref="H38:I38"/>
    <mergeCell ref="H39:I39"/>
    <mergeCell ref="H40:I40"/>
    <mergeCell ref="H41:I41"/>
    <mergeCell ref="H16:I16"/>
    <mergeCell ref="H35:I35"/>
    <mergeCell ref="H36:I36"/>
    <mergeCell ref="H27:I27"/>
    <mergeCell ref="H28:I28"/>
    <mergeCell ref="H29:I29"/>
    <mergeCell ref="H30:I30"/>
    <mergeCell ref="H31:I31"/>
    <mergeCell ref="H42:I42"/>
    <mergeCell ref="H43:I43"/>
    <mergeCell ref="H26:I26"/>
    <mergeCell ref="H17:I17"/>
    <mergeCell ref="H18:I18"/>
    <mergeCell ref="H19:I19"/>
    <mergeCell ref="H20:I20"/>
    <mergeCell ref="H21:I21"/>
    <mergeCell ref="H32:I32"/>
    <mergeCell ref="H33:I33"/>
    <mergeCell ref="H34:I34"/>
    <mergeCell ref="B1:K1"/>
    <mergeCell ref="B2:M2"/>
    <mergeCell ref="B3:M3"/>
    <mergeCell ref="B4:M4"/>
    <mergeCell ref="B5:M5"/>
    <mergeCell ref="H22:I22"/>
    <mergeCell ref="H23:I23"/>
    <mergeCell ref="H24:I24"/>
    <mergeCell ref="H25:I25"/>
    <mergeCell ref="H13:L13"/>
    <mergeCell ref="M13:M14"/>
    <mergeCell ref="H14:I14"/>
    <mergeCell ref="H15:I15"/>
    <mergeCell ref="L1:M1"/>
    <mergeCell ref="G8:J8"/>
    <mergeCell ref="G9:J9"/>
    <mergeCell ref="G10:J10"/>
    <mergeCell ref="G11:J11"/>
    <mergeCell ref="A12:M12"/>
    <mergeCell ref="K8:M8"/>
    <mergeCell ref="K9:M9"/>
    <mergeCell ref="K10:M10"/>
    <mergeCell ref="K11:M11"/>
    <mergeCell ref="C7:F7"/>
    <mergeCell ref="C8:F8"/>
    <mergeCell ref="C9:F9"/>
    <mergeCell ref="C10:F10"/>
    <mergeCell ref="C11:F11"/>
    <mergeCell ref="A6:A7"/>
    <mergeCell ref="B6:F6"/>
    <mergeCell ref="G6:M6"/>
    <mergeCell ref="K7:M7"/>
    <mergeCell ref="G7:J7"/>
    <mergeCell ref="C60:D60"/>
    <mergeCell ref="A67:G67"/>
    <mergeCell ref="C18:D18"/>
    <mergeCell ref="C40:D40"/>
    <mergeCell ref="C41:D41"/>
    <mergeCell ref="C42:D42"/>
    <mergeCell ref="C43:D43"/>
    <mergeCell ref="C64:D64"/>
    <mergeCell ref="C65:D65"/>
    <mergeCell ref="C66:G66"/>
    <mergeCell ref="C61:D61"/>
    <mergeCell ref="C62:D62"/>
    <mergeCell ref="C63:D63"/>
    <mergeCell ref="C53:D53"/>
    <mergeCell ref="C54:D54"/>
    <mergeCell ref="C55:D55"/>
    <mergeCell ref="C30:D30"/>
    <mergeCell ref="C31:D31"/>
    <mergeCell ref="C32:D32"/>
    <mergeCell ref="C37:D37"/>
    <mergeCell ref="C38:D38"/>
    <mergeCell ref="C58:D58"/>
    <mergeCell ref="C59:D59"/>
    <mergeCell ref="C46:D46"/>
    <mergeCell ref="C22:D22"/>
    <mergeCell ref="C23:D23"/>
    <mergeCell ref="C28:D28"/>
    <mergeCell ref="A13:A14"/>
    <mergeCell ref="B13:B14"/>
    <mergeCell ref="C13:G13"/>
    <mergeCell ref="C14:D14"/>
    <mergeCell ref="C17:D17"/>
    <mergeCell ref="C19:D19"/>
    <mergeCell ref="C20:D20"/>
    <mergeCell ref="C21:D21"/>
    <mergeCell ref="C15:D15"/>
    <mergeCell ref="C16:D16"/>
    <mergeCell ref="A66:B66"/>
    <mergeCell ref="C68:G68"/>
    <mergeCell ref="C70:G70"/>
    <mergeCell ref="C71:G71"/>
    <mergeCell ref="C24:D24"/>
    <mergeCell ref="C25:D25"/>
    <mergeCell ref="C26:D26"/>
    <mergeCell ref="C27:D27"/>
    <mergeCell ref="C33:D33"/>
    <mergeCell ref="C34:D34"/>
    <mergeCell ref="C35:D35"/>
    <mergeCell ref="C36:D36"/>
    <mergeCell ref="C52:D52"/>
    <mergeCell ref="C29:D29"/>
    <mergeCell ref="C44:D44"/>
    <mergeCell ref="C45:D45"/>
    <mergeCell ref="C47:D47"/>
    <mergeCell ref="C48:D48"/>
    <mergeCell ref="C49:D49"/>
    <mergeCell ref="C56:D56"/>
    <mergeCell ref="C57:D57"/>
    <mergeCell ref="C50:D50"/>
    <mergeCell ref="C51:D51"/>
    <mergeCell ref="C39:D39"/>
  </mergeCells>
  <pageMargins left="0.43307086614173229" right="0.28999999999999998" top="0.33" bottom="0.33" header="0.25" footer="0.31496062992125984"/>
  <pageSetup paperSize="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RBA</dc:title>
  <dc:subject>RBA</dc:subject>
  <dc:creator>Team BLUD</dc:creator>
  <cp:keywords>RBA</cp:keywords>
  <cp:lastModifiedBy>RSUD Goeteng</cp:lastModifiedBy>
  <cp:lastPrinted>2025-07-30T05:21:38Z</cp:lastPrinted>
  <dcterms:created xsi:type="dcterms:W3CDTF">2024-08-13T10:16:52Z</dcterms:created>
  <dcterms:modified xsi:type="dcterms:W3CDTF">2025-07-31T22:02:26Z</dcterms:modified>
</cp:coreProperties>
</file>