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155"/>
  </bookViews>
  <sheets>
    <sheet name="Awal 2025" sheetId="3" r:id="rId1"/>
  </sheets>
  <definedNames>
    <definedName name="_xlnm.Print_Area" localSheetId="0">'Awal 2025'!$A$1:$L$109</definedName>
    <definedName name="_xlnm.Print_Titles" localSheetId="0">'Awal 2025'!$13:$15</definedName>
  </definedNames>
  <calcPr calcId="152511"/>
</workbook>
</file>

<file path=xl/calcChain.xml><?xml version="1.0" encoding="utf-8"?>
<calcChain xmlns="http://schemas.openxmlformats.org/spreadsheetml/2006/main">
  <c r="K18" i="3" l="1"/>
  <c r="K16" i="3"/>
  <c r="K95" i="3"/>
  <c r="H103" i="3"/>
  <c r="K102" i="3"/>
  <c r="K100" i="3"/>
  <c r="K98" i="3"/>
  <c r="K96" i="3"/>
  <c r="K94" i="3"/>
  <c r="K92" i="3"/>
  <c r="K90" i="3"/>
  <c r="K88" i="3"/>
  <c r="K85" i="3"/>
  <c r="K82" i="3"/>
  <c r="K79" i="3"/>
  <c r="K75" i="3"/>
  <c r="K71" i="3"/>
  <c r="K67" i="3"/>
  <c r="K65" i="3"/>
  <c r="K63" i="3"/>
  <c r="K61" i="3"/>
  <c r="K59" i="3"/>
  <c r="K57" i="3"/>
  <c r="K55" i="3"/>
  <c r="K53" i="3"/>
  <c r="K51" i="3"/>
  <c r="K49" i="3"/>
  <c r="K47" i="3"/>
  <c r="K45" i="3"/>
  <c r="K43" i="3"/>
  <c r="K41" i="3"/>
  <c r="K39" i="3"/>
  <c r="K37" i="3"/>
  <c r="K35" i="3"/>
  <c r="K33" i="3"/>
  <c r="K31" i="3"/>
  <c r="K29" i="3"/>
  <c r="K28" i="3"/>
  <c r="K27" i="3"/>
  <c r="K26" i="3"/>
  <c r="K25" i="3"/>
  <c r="K24" i="3"/>
  <c r="K23" i="3"/>
  <c r="K22" i="3"/>
  <c r="K21" i="3"/>
  <c r="K20" i="3"/>
  <c r="K19" i="3"/>
  <c r="K17" i="3"/>
  <c r="G102" i="3" l="1"/>
  <c r="L102" i="3" s="1"/>
  <c r="G100" i="3"/>
  <c r="L100" i="3" s="1"/>
  <c r="G98" i="3"/>
  <c r="L98" i="3" s="1"/>
  <c r="G96" i="3"/>
  <c r="L96" i="3" s="1"/>
  <c r="G94" i="3"/>
  <c r="L94" i="3" s="1"/>
  <c r="G92" i="3"/>
  <c r="L92" i="3" s="1"/>
  <c r="G90" i="3"/>
  <c r="L90" i="3" s="1"/>
  <c r="G88" i="3"/>
  <c r="L88" i="3" s="1"/>
  <c r="G85" i="3"/>
  <c r="L85" i="3" s="1"/>
  <c r="G82" i="3"/>
  <c r="L82" i="3" s="1"/>
  <c r="G79" i="3"/>
  <c r="L79" i="3" s="1"/>
  <c r="G75" i="3"/>
  <c r="L75" i="3" s="1"/>
  <c r="G71" i="3"/>
  <c r="L71" i="3" s="1"/>
  <c r="G67" i="3"/>
  <c r="L67" i="3" s="1"/>
  <c r="G65" i="3"/>
  <c r="L65" i="3" s="1"/>
  <c r="G63" i="3"/>
  <c r="L63" i="3" s="1"/>
  <c r="G61" i="3"/>
  <c r="L61" i="3" s="1"/>
  <c r="G59" i="3"/>
  <c r="L59" i="3" s="1"/>
  <c r="G57" i="3"/>
  <c r="L57" i="3" s="1"/>
  <c r="G55" i="3"/>
  <c r="L55" i="3" s="1"/>
  <c r="G53" i="3"/>
  <c r="L53" i="3" s="1"/>
  <c r="G51" i="3"/>
  <c r="L51" i="3" s="1"/>
  <c r="G49" i="3"/>
  <c r="L49" i="3" s="1"/>
  <c r="G47" i="3"/>
  <c r="L47" i="3" s="1"/>
  <c r="G45" i="3"/>
  <c r="L45" i="3" s="1"/>
  <c r="G43" i="3"/>
  <c r="L43" i="3" s="1"/>
  <c r="G41" i="3"/>
  <c r="L41" i="3" s="1"/>
  <c r="G39" i="3"/>
  <c r="L39" i="3" s="1"/>
  <c r="G37" i="3"/>
  <c r="L37" i="3" s="1"/>
  <c r="G35" i="3"/>
  <c r="L35" i="3" s="1"/>
  <c r="G33" i="3"/>
  <c r="L33" i="3" s="1"/>
  <c r="G31" i="3"/>
  <c r="L31" i="3" s="1"/>
  <c r="G29" i="3"/>
  <c r="L29" i="3" s="1"/>
  <c r="G28" i="3"/>
  <c r="L28" i="3" s="1"/>
  <c r="G27" i="3"/>
  <c r="L27" i="3" s="1"/>
  <c r="G26" i="3"/>
  <c r="L26" i="3" s="1"/>
  <c r="G25" i="3"/>
  <c r="L25" i="3" s="1"/>
  <c r="G24" i="3"/>
  <c r="L24" i="3" s="1"/>
  <c r="G23" i="3"/>
  <c r="L23" i="3" s="1"/>
  <c r="G22" i="3"/>
  <c r="L22" i="3" s="1"/>
  <c r="G21" i="3"/>
  <c r="L21" i="3" s="1"/>
  <c r="G20" i="3"/>
  <c r="L20" i="3" s="1"/>
  <c r="G19" i="3"/>
  <c r="L19" i="3" s="1"/>
  <c r="G17" i="3"/>
  <c r="G16" i="3" l="1"/>
  <c r="L16" i="3" s="1"/>
  <c r="L17" i="3"/>
  <c r="G95" i="3"/>
  <c r="L95" i="3" s="1"/>
  <c r="G18" i="3"/>
  <c r="D103" i="3" l="1"/>
  <c r="L18" i="3"/>
</calcChain>
</file>

<file path=xl/sharedStrings.xml><?xml version="1.0" encoding="utf-8"?>
<sst xmlns="http://schemas.openxmlformats.org/spreadsheetml/2006/main" count="275" uniqueCount="103">
  <si>
    <t>Belanja Sewa Hotel</t>
  </si>
  <si>
    <t>Belanja Perjalanan Dinas Biasa</t>
  </si>
  <si>
    <t>Kode</t>
  </si>
  <si>
    <t>Uraian</t>
  </si>
  <si>
    <t>Sebelum perubahan</t>
  </si>
  <si>
    <t>Volume</t>
  </si>
  <si>
    <t>Satuan</t>
  </si>
  <si>
    <t>Harga</t>
  </si>
  <si>
    <t>Jumlah</t>
  </si>
  <si>
    <t>6 = 3 x 5</t>
  </si>
  <si>
    <t>5.1.02.02.05.0043</t>
  </si>
  <si>
    <t>OH</t>
  </si>
  <si>
    <t>5.1.02.04.01.0001</t>
  </si>
  <si>
    <t>Liter</t>
  </si>
  <si>
    <t>orang/keg</t>
  </si>
  <si>
    <t>PP</t>
  </si>
  <si>
    <t>5.1.02.04.01.0003</t>
  </si>
  <si>
    <t>Belanja Perjalanan Dinas Dalam Kota</t>
  </si>
  <si>
    <t>JUMLAH BELANJA</t>
  </si>
  <si>
    <t>:    00.01.01 - PROGRAM PENUNJANG URUSAN PEMERINTAHAN DAERAH BLUD</t>
  </si>
  <si>
    <t>:    Jasa Layanan BLUD</t>
  </si>
  <si>
    <r>
      <t xml:space="preserve">   Belanja sewa hotel / biaya akomodasi dan tamu 6 OH</t>
    </r>
    <r>
      <rPr>
        <sz val="8"/>
        <rFont val="Calibri"/>
        <family val="1"/>
      </rPr>
      <t/>
    </r>
  </si>
  <si>
    <t xml:space="preserve">   Penginapan Perjalanan Dinas D.I Yogyakarta</t>
  </si>
  <si>
    <t xml:space="preserve">   Uang Harian Perjalanan Dinas Ke Banyumas dan</t>
  </si>
  <si>
    <t xml:space="preserve">   Uang harian perjalanan dinas ke Magelang, Temanggung,</t>
  </si>
  <si>
    <t xml:space="preserve">   Uang harian perjalanan dinas ke Wonosobo,  Kebumen,</t>
  </si>
  <si>
    <t xml:space="preserve">   Biaya perjalanan dinas dalam rangka P3K dan Homevisit :</t>
  </si>
  <si>
    <t xml:space="preserve">   Penginapan Perjalanan Dinas D.I Yogyakarta </t>
  </si>
  <si>
    <t xml:space="preserve">   Penginapan Perjalanan Dinas DKI. Jakarta </t>
  </si>
  <si>
    <t xml:space="preserve">   Penginapan Perjalanan Dinas Jawa Barat </t>
  </si>
  <si>
    <t xml:space="preserve">   Penginapan Perjalanan Dinas Jawa Tengah </t>
  </si>
  <si>
    <t xml:space="preserve">   Penginapan Perjalanan Dinas Jawa Timur </t>
  </si>
  <si>
    <t xml:space="preserve">   Uang Harian Perjalanan Dinas Ke D.I Yogyakarta </t>
  </si>
  <si>
    <t xml:space="preserve">   Uang Harian Perjalanan Dinas Ke D.K.I Jakarta </t>
  </si>
  <si>
    <t xml:space="preserve">   Uang harian perjalanan dinas ke Kendal, Semarang,</t>
  </si>
  <si>
    <t xml:space="preserve">   Boyolali, Sukoharjo, Jepara, Rmbang, Pati, Blora, </t>
  </si>
  <si>
    <t xml:space="preserve">   Bahan Bakar Minyak (BBM)</t>
  </si>
  <si>
    <t xml:space="preserve">   Biaya Taksi Jakarta</t>
  </si>
  <si>
    <t xml:space="preserve">   Biaya Tiket KA Purwokerto Jakarta</t>
  </si>
  <si>
    <t xml:space="preserve">   Biaya Tiket KA Purwokerto Semarang</t>
  </si>
  <si>
    <t xml:space="preserve">   Biaya Tiket KA Purwokerto Yogyakarta</t>
  </si>
  <si>
    <t xml:space="preserve">   Biaya Tiket Pesawat Purbalingga Jakarta</t>
  </si>
  <si>
    <t xml:space="preserve">   Biaya Tol D.I Yogyakarta</t>
  </si>
  <si>
    <t xml:space="preserve">   Biaya Tol Jakarta</t>
  </si>
  <si>
    <t xml:space="preserve">   Biaya Tol Semarang</t>
  </si>
  <si>
    <t xml:space="preserve">   Biaya Travel Purwokerto Semarang</t>
  </si>
  <si>
    <t xml:space="preserve">   Gol III/II/I/Eselon IV</t>
  </si>
  <si>
    <t xml:space="preserve">   Gol. IV/Eselon IV</t>
  </si>
  <si>
    <t xml:space="preserve">   Gol. III/II/I/ Eselon IV</t>
  </si>
  <si>
    <t xml:space="preserve">   Gol. IV/ Eselon III</t>
  </si>
  <si>
    <t xml:space="preserve">   Gol. IV/Eselon III</t>
  </si>
  <si>
    <t xml:space="preserve">   Golongan III/II/I Eselon IV</t>
  </si>
  <si>
    <t xml:space="preserve">   Golongan IV Eselon III</t>
  </si>
  <si>
    <t xml:space="preserve">   Banjarnegara Golongan II/I/Kontrak</t>
  </si>
  <si>
    <t xml:space="preserve">   Banjarnegara Golongan III</t>
  </si>
  <si>
    <t xml:space="preserve">   Banjarnegara Golongan IV</t>
  </si>
  <si>
    <t xml:space="preserve">   Golongan II/I/Kontrak</t>
  </si>
  <si>
    <t xml:space="preserve">   Golongan III</t>
  </si>
  <si>
    <t xml:space="preserve">   Golongan IV</t>
  </si>
  <si>
    <t xml:space="preserve">   Wonogiri, Sragen dan Surakarta</t>
  </si>
  <si>
    <t xml:space="preserve">   Wonogiri, Sragen dan Surakarta Gol III</t>
  </si>
  <si>
    <t xml:space="preserve">   Uang Representative Golongan IV</t>
  </si>
  <si>
    <t xml:space="preserve">   Salatiga, Kudus, Demak, Purwodadi, Klaten, Kr.anyar, </t>
  </si>
  <si>
    <t>&gt;</t>
  </si>
  <si>
    <t xml:space="preserve">   Perjalanan dinas dalam daerah kurang dari 8 jam / &gt;10km</t>
  </si>
  <si>
    <t xml:space="preserve">   Salatiga, Kudus, Demak, Purwodadi, Klaten, Kr.anyar,</t>
  </si>
  <si>
    <t xml:space="preserve">   Wonogiri, Sragen dan Surakarta Gol IV</t>
  </si>
  <si>
    <t xml:space="preserve">   Purworejo, Batang, Pekalongan, Brebes dan Tegal </t>
  </si>
  <si>
    <t xml:space="preserve">   Pemalang dan Cilacap Golongan II/I/Kontrak</t>
  </si>
  <si>
    <t xml:space="preserve">   Pemalang dan Cilacap Golongan III</t>
  </si>
  <si>
    <t xml:space="preserve">   Pemalang dan Cilacap Golongan IV</t>
  </si>
  <si>
    <t xml:space="preserve">   Dokter</t>
  </si>
  <si>
    <t xml:space="preserve">   Pengemudi</t>
  </si>
  <si>
    <t xml:space="preserve">   Perawat</t>
  </si>
  <si>
    <t xml:space="preserve">Program   </t>
  </si>
  <si>
    <t xml:space="preserve">Kegiatan  </t>
  </si>
  <si>
    <t xml:space="preserve">Sub Kegiatan  </t>
  </si>
  <si>
    <t xml:space="preserve">Sumber Dana  </t>
  </si>
  <si>
    <t>Indikator</t>
  </si>
  <si>
    <t>Tolak Ukur Kinerja</t>
  </si>
  <si>
    <t>Target Kinerja</t>
  </si>
  <si>
    <t>Capaian Program</t>
  </si>
  <si>
    <t>Indeks Kepuasan Masyarakat</t>
  </si>
  <si>
    <t>Masukan</t>
  </si>
  <si>
    <t>Tersedianya Dana</t>
  </si>
  <si>
    <t>Keluaran</t>
  </si>
  <si>
    <t>Hasil</t>
  </si>
  <si>
    <t>Kelompok Sasaran Kegiatan   :     Karyawan RSUD dr. R Goeteng Taroenadibrata Purbalingga</t>
  </si>
  <si>
    <t>Jumlah Rapat Kordinasi dan Konsultasi yang diikuti</t>
  </si>
  <si>
    <t>Prosentase pelaksanaan rapat kordinasi dan konsultasi yang diikuti</t>
  </si>
  <si>
    <t>Rp.150.000.000,00</t>
  </si>
  <si>
    <t>50 kali</t>
  </si>
  <si>
    <t>:    00.01.01.06 - Administrasi Umum Perangkat Daerah dan/atau BLUD</t>
  </si>
  <si>
    <t>:    00.01.01.06.09 - Penyelenggaraan Rapat Koordinasi dan Konsultasi SKPD dan/atau BLUD</t>
  </si>
  <si>
    <t>Sesudah Perubahan</t>
  </si>
  <si>
    <t>Tambah / Kurang</t>
  </si>
  <si>
    <t>10 = 7 x 9</t>
  </si>
  <si>
    <t>Sebelum Perubahan</t>
  </si>
  <si>
    <r>
      <t xml:space="preserve">PEMERINTAH KABUPATEN PURBALINGGA
</t>
    </r>
    <r>
      <rPr>
        <b/>
        <sz val="14"/>
        <rFont val="Arial"/>
        <family val="2"/>
      </rPr>
      <t>RSUD dr. R. GOETENG TAROENADIBRATA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RINCIAN RENCANA BISNIS DAN ANGGARAN ANGGARAN BELANJA PERUBAHAN                                                                                                     PER KEGIATAN TAHUN ANGGARAN 2025</t>
    </r>
  </si>
  <si>
    <t>Purbalingga,     Juli  2025</t>
  </si>
  <si>
    <t>dr. SIGIT PURNOMOHADI, SP.PD</t>
  </si>
  <si>
    <t>RBA BELANJA PERUBAHAN</t>
  </si>
  <si>
    <t>NIP. 19720925 200212 1 005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</si>
</sst>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14" x14ac:knownFonts="1">
    <font>
      <sz val="10"/>
      <color rgb="FF000000"/>
      <name val="Times New Roman"/>
      <charset val="204"/>
    </font>
    <font>
      <sz val="8"/>
      <name val="Calibri"/>
      <family val="1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u/>
      <sz val="8"/>
      <name val="Arial"/>
      <family val="2"/>
    </font>
    <font>
      <u/>
      <sz val="8"/>
      <color rgb="FF00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indexed="64"/>
      </top>
      <bottom style="hair">
        <color rgb="FF000000"/>
      </bottom>
      <diagonal/>
    </border>
    <border>
      <left/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2" fillId="0" borderId="0"/>
  </cellStyleXfs>
  <cellXfs count="145">
    <xf numFmtId="0" fontId="0" fillId="0" borderId="0" xfId="0" applyFill="1" applyBorder="1" applyAlignment="1">
      <alignment horizontal="left" vertical="top"/>
    </xf>
    <xf numFmtId="41" fontId="4" fillId="0" borderId="1" xfId="1" applyNumberFormat="1" applyFont="1" applyFill="1" applyBorder="1" applyAlignment="1">
      <alignment horizontal="right" vertical="center" shrinkToFit="1"/>
    </xf>
    <xf numFmtId="41" fontId="3" fillId="0" borderId="1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/>
    </xf>
    <xf numFmtId="41" fontId="4" fillId="0" borderId="11" xfId="1" applyNumberFormat="1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right" vertical="center" wrapText="1"/>
    </xf>
    <xf numFmtId="1" fontId="5" fillId="0" borderId="2" xfId="0" applyNumberFormat="1" applyFont="1" applyFill="1" applyBorder="1" applyAlignment="1">
      <alignment horizontal="center" vertical="center" shrinkToFit="1"/>
    </xf>
    <xf numFmtId="41" fontId="5" fillId="0" borderId="1" xfId="1" applyNumberFormat="1" applyFont="1" applyFill="1" applyBorder="1" applyAlignment="1">
      <alignment horizontal="right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 indent="3"/>
    </xf>
    <xf numFmtId="1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right" vertical="center" wrapText="1"/>
    </xf>
    <xf numFmtId="41" fontId="5" fillId="0" borderId="11" xfId="1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5" fillId="0" borderId="20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41" fontId="5" fillId="0" borderId="23" xfId="1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 wrapText="1"/>
    </xf>
    <xf numFmtId="1" fontId="5" fillId="0" borderId="27" xfId="0" applyNumberFormat="1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wrapText="1"/>
    </xf>
    <xf numFmtId="41" fontId="5" fillId="0" borderId="27" xfId="1" applyNumberFormat="1" applyFont="1" applyFill="1" applyBorder="1" applyAlignment="1">
      <alignment horizontal="right" vertical="center" shrinkToFit="1"/>
    </xf>
    <xf numFmtId="41" fontId="5" fillId="0" borderId="27" xfId="1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left" vertical="center" wrapText="1"/>
    </xf>
    <xf numFmtId="41" fontId="5" fillId="0" borderId="31" xfId="1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center" wrapText="1"/>
    </xf>
    <xf numFmtId="1" fontId="5" fillId="0" borderId="35" xfId="0" applyNumberFormat="1" applyFont="1" applyFill="1" applyBorder="1" applyAlignment="1">
      <alignment horizontal="center" vertical="center" shrinkToFit="1"/>
    </xf>
    <xf numFmtId="41" fontId="5" fillId="0" borderId="35" xfId="1" applyNumberFormat="1" applyFont="1" applyFill="1" applyBorder="1" applyAlignment="1">
      <alignment horizontal="right" vertical="center" shrinkToFit="1"/>
    </xf>
    <xf numFmtId="41" fontId="3" fillId="0" borderId="35" xfId="1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12" xfId="0" applyFill="1" applyBorder="1" applyAlignment="1">
      <alignment horizontal="left" vertical="center" wrapText="1"/>
    </xf>
    <xf numFmtId="41" fontId="3" fillId="0" borderId="33" xfId="1" applyNumberFormat="1" applyFont="1" applyFill="1" applyBorder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3" fillId="0" borderId="2" xfId="1" applyNumberFormat="1" applyFont="1" applyFill="1" applyBorder="1" applyAlignment="1">
      <alignment horizontal="right" vertical="center"/>
    </xf>
    <xf numFmtId="41" fontId="5" fillId="0" borderId="21" xfId="1" applyNumberFormat="1" applyFont="1" applyFill="1" applyBorder="1" applyAlignment="1">
      <alignment horizontal="right" vertical="center"/>
    </xf>
    <xf numFmtId="41" fontId="5" fillId="0" borderId="25" xfId="1" applyNumberFormat="1" applyFont="1" applyFill="1" applyBorder="1" applyAlignment="1">
      <alignment horizontal="right" vertical="center"/>
    </xf>
    <xf numFmtId="41" fontId="5" fillId="0" borderId="29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/>
    </xf>
    <xf numFmtId="4" fontId="6" fillId="0" borderId="36" xfId="0" applyNumberFormat="1" applyFont="1" applyFill="1" applyBorder="1" applyAlignment="1">
      <alignment horizontal="right" vertical="center" shrinkToFit="1"/>
    </xf>
    <xf numFmtId="164" fontId="6" fillId="0" borderId="36" xfId="1" applyNumberFormat="1" applyFont="1" applyFill="1" applyBorder="1" applyAlignment="1">
      <alignment vertical="center" shrinkToFit="1"/>
    </xf>
    <xf numFmtId="41" fontId="0" fillId="0" borderId="37" xfId="0" applyNumberFormat="1" applyFill="1" applyBorder="1" applyAlignment="1">
      <alignment horizontal="left" vertical="top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41" fontId="0" fillId="0" borderId="38" xfId="0" applyNumberFormat="1" applyFill="1" applyBorder="1" applyAlignment="1">
      <alignment horizontal="left" vertical="center"/>
    </xf>
    <xf numFmtId="41" fontId="0" fillId="0" borderId="39" xfId="0" applyNumberFormat="1" applyFill="1" applyBorder="1" applyAlignment="1">
      <alignment horizontal="left" vertical="center"/>
    </xf>
    <xf numFmtId="41" fontId="0" fillId="0" borderId="40" xfId="0" applyNumberFormat="1" applyFill="1" applyBorder="1" applyAlignment="1">
      <alignment horizontal="left" vertical="center"/>
    </xf>
    <xf numFmtId="41" fontId="0" fillId="0" borderId="12" xfId="0" applyNumberForma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horizontal="right" vertical="center" shrinkToFit="1"/>
    </xf>
    <xf numFmtId="4" fontId="6" fillId="0" borderId="17" xfId="0" applyNumberFormat="1" applyFont="1" applyFill="1" applyBorder="1" applyAlignment="1">
      <alignment horizontal="right" vertical="center" shrinkToFit="1"/>
    </xf>
    <xf numFmtId="4" fontId="6" fillId="0" borderId="18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" xfId="0" quotePrefix="1" applyFont="1" applyFill="1" applyBorder="1" applyAlignment="1">
      <alignment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left" vertical="center" wrapText="1"/>
    </xf>
    <xf numFmtId="1" fontId="5" fillId="0" borderId="12" xfId="0" applyNumberFormat="1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9" fontId="13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vertical="center" shrinkToFit="1"/>
    </xf>
    <xf numFmtId="0" fontId="5" fillId="0" borderId="0" xfId="2" applyFont="1" applyFill="1" applyBorder="1" applyAlignment="1">
      <alignment horizontal="center" wrapText="1"/>
    </xf>
    <xf numFmtId="0" fontId="5" fillId="0" borderId="6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6" xfId="2" applyFont="1" applyFill="1" applyBorder="1" applyAlignment="1">
      <alignment horizontal="center" wrapText="1"/>
    </xf>
    <xf numFmtId="0" fontId="5" fillId="0" borderId="8" xfId="2" applyFont="1" applyFill="1" applyBorder="1" applyAlignment="1">
      <alignment horizontal="center" wrapText="1"/>
    </xf>
    <xf numFmtId="0" fontId="5" fillId="0" borderId="9" xfId="2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 indent="3"/>
    </xf>
    <xf numFmtId="0" fontId="5" fillId="0" borderId="20" xfId="0" applyFont="1" applyFill="1" applyBorder="1" applyAlignment="1">
      <alignment horizontal="right" vertical="center" wrapText="1"/>
    </xf>
    <xf numFmtId="1" fontId="5" fillId="0" borderId="23" xfId="0" applyNumberFormat="1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wrapText="1"/>
    </xf>
    <xf numFmtId="41" fontId="5" fillId="0" borderId="23" xfId="1" applyNumberFormat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194265</xdr:colOff>
      <xdr:row>0</xdr:row>
      <xdr:rowOff>110677</xdr:rowOff>
    </xdr:from>
    <xdr:ext cx="516342" cy="460823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5" y="110677"/>
          <a:ext cx="516342" cy="460823"/>
        </a:xfrm>
        <a:prstGeom prst="rect">
          <a:avLst/>
        </a:prstGeom>
      </xdr:spPr>
    </xdr:pic>
    <xdr:clientData/>
  </xdr:oneCellAnchor>
  <xdr:oneCellAnchor>
    <xdr:from>
      <xdr:col>0</xdr:col>
      <xdr:colOff>194264</xdr:colOff>
      <xdr:row>0</xdr:row>
      <xdr:rowOff>110677</xdr:rowOff>
    </xdr:from>
    <xdr:ext cx="644321" cy="527498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4" y="110677"/>
          <a:ext cx="644321" cy="52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topLeftCell="A49" workbookViewId="0">
      <selection activeCell="I67" sqref="I67"/>
    </sheetView>
  </sheetViews>
  <sheetFormatPr defaultRowHeight="12.75" x14ac:dyDescent="0.2"/>
  <cols>
    <col min="1" max="1" width="18.33203125" customWidth="1"/>
    <col min="2" max="2" width="34.33203125" customWidth="1"/>
    <col min="3" max="3" width="12" customWidth="1"/>
    <col min="4" max="4" width="8.33203125" bestFit="1" customWidth="1"/>
    <col min="5" max="5" width="9.1640625" bestFit="1" customWidth="1"/>
    <col min="6" max="6" width="10.5" bestFit="1" customWidth="1"/>
    <col min="7" max="7" width="12.5" bestFit="1" customWidth="1"/>
    <col min="8" max="8" width="9.83203125" customWidth="1"/>
    <col min="9" max="9" width="11" customWidth="1"/>
    <col min="10" max="10" width="14" customWidth="1"/>
    <col min="11" max="11" width="14.33203125" customWidth="1"/>
    <col min="12" max="12" width="15" customWidth="1"/>
  </cols>
  <sheetData>
    <row r="1" spans="1:15" ht="63" customHeight="1" x14ac:dyDescent="0.2">
      <c r="A1" s="58"/>
      <c r="B1" s="123" t="s">
        <v>98</v>
      </c>
      <c r="C1" s="124"/>
      <c r="D1" s="124"/>
      <c r="E1" s="124"/>
      <c r="F1" s="124"/>
      <c r="G1" s="124"/>
      <c r="H1" s="124"/>
      <c r="I1" s="124"/>
      <c r="J1" s="125"/>
      <c r="K1" s="136" t="s">
        <v>101</v>
      </c>
      <c r="L1" s="136"/>
    </row>
    <row r="2" spans="1:15" ht="12.75" customHeight="1" x14ac:dyDescent="0.2">
      <c r="A2" s="27" t="s">
        <v>74</v>
      </c>
      <c r="B2" s="133" t="s">
        <v>19</v>
      </c>
      <c r="C2" s="134"/>
      <c r="D2" s="134"/>
      <c r="E2" s="134"/>
      <c r="F2" s="134"/>
      <c r="G2" s="134"/>
      <c r="H2" s="134"/>
      <c r="I2" s="134"/>
      <c r="J2" s="134"/>
      <c r="K2" s="134"/>
      <c r="L2" s="135"/>
    </row>
    <row r="3" spans="1:15" ht="12.75" customHeight="1" x14ac:dyDescent="0.2">
      <c r="A3" s="27" t="s">
        <v>75</v>
      </c>
      <c r="B3" s="133" t="s">
        <v>92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5" ht="12.75" customHeight="1" x14ac:dyDescent="0.2">
      <c r="A4" s="27" t="s">
        <v>76</v>
      </c>
      <c r="B4" s="133" t="s">
        <v>93</v>
      </c>
      <c r="C4" s="134"/>
      <c r="D4" s="134"/>
      <c r="E4" s="134"/>
      <c r="F4" s="134"/>
      <c r="G4" s="134"/>
      <c r="H4" s="134"/>
      <c r="I4" s="134"/>
      <c r="J4" s="134"/>
      <c r="K4" s="134"/>
      <c r="L4" s="135"/>
    </row>
    <row r="5" spans="1:15" ht="12.75" customHeight="1" x14ac:dyDescent="0.2">
      <c r="A5" s="27" t="s">
        <v>77</v>
      </c>
      <c r="B5" s="133" t="s">
        <v>20</v>
      </c>
      <c r="C5" s="134"/>
      <c r="D5" s="134"/>
      <c r="E5" s="134"/>
      <c r="F5" s="134"/>
      <c r="G5" s="134"/>
      <c r="H5" s="134"/>
      <c r="I5" s="134"/>
      <c r="J5" s="134"/>
      <c r="K5" s="134"/>
      <c r="L5" s="135"/>
    </row>
    <row r="6" spans="1:15" ht="12.75" customHeight="1" x14ac:dyDescent="0.2">
      <c r="A6" s="115" t="s">
        <v>78</v>
      </c>
      <c r="B6" s="110" t="s">
        <v>97</v>
      </c>
      <c r="C6" s="110"/>
      <c r="D6" s="110"/>
      <c r="E6" s="110"/>
      <c r="F6" s="110"/>
      <c r="G6" s="111" t="s">
        <v>94</v>
      </c>
      <c r="H6" s="112"/>
      <c r="I6" s="112"/>
      <c r="J6" s="112"/>
      <c r="K6" s="112"/>
      <c r="L6" s="132"/>
    </row>
    <row r="7" spans="1:15" ht="12.75" customHeight="1" x14ac:dyDescent="0.2">
      <c r="A7" s="115"/>
      <c r="B7" s="115" t="s">
        <v>79</v>
      </c>
      <c r="C7" s="115"/>
      <c r="D7" s="115" t="s">
        <v>80</v>
      </c>
      <c r="E7" s="115"/>
      <c r="F7" s="115"/>
      <c r="G7" s="126" t="s">
        <v>79</v>
      </c>
      <c r="H7" s="127"/>
      <c r="I7" s="127"/>
      <c r="J7" s="128"/>
      <c r="K7" s="115" t="s">
        <v>80</v>
      </c>
      <c r="L7" s="115"/>
    </row>
    <row r="8" spans="1:15" ht="12.75" customHeight="1" x14ac:dyDescent="0.2">
      <c r="A8" s="44" t="s">
        <v>81</v>
      </c>
      <c r="B8" s="114" t="s">
        <v>82</v>
      </c>
      <c r="C8" s="114"/>
      <c r="D8" s="108">
        <v>82</v>
      </c>
      <c r="E8" s="108"/>
      <c r="F8" s="108"/>
      <c r="G8" s="129" t="s">
        <v>82</v>
      </c>
      <c r="H8" s="130"/>
      <c r="I8" s="130"/>
      <c r="J8" s="131"/>
      <c r="K8" s="108">
        <v>82</v>
      </c>
      <c r="L8" s="108"/>
    </row>
    <row r="9" spans="1:15" ht="12.75" customHeight="1" x14ac:dyDescent="0.2">
      <c r="A9" s="44" t="s">
        <v>83</v>
      </c>
      <c r="B9" s="114" t="s">
        <v>84</v>
      </c>
      <c r="C9" s="114"/>
      <c r="D9" s="108" t="s">
        <v>90</v>
      </c>
      <c r="E9" s="108"/>
      <c r="F9" s="108"/>
      <c r="G9" s="129" t="s">
        <v>84</v>
      </c>
      <c r="H9" s="130"/>
      <c r="I9" s="130"/>
      <c r="J9" s="131"/>
      <c r="K9" s="108" t="s">
        <v>90</v>
      </c>
      <c r="L9" s="108"/>
    </row>
    <row r="10" spans="1:15" ht="12.75" customHeight="1" x14ac:dyDescent="0.2">
      <c r="A10" s="44" t="s">
        <v>85</v>
      </c>
      <c r="B10" s="114" t="s">
        <v>88</v>
      </c>
      <c r="C10" s="114"/>
      <c r="D10" s="108" t="s">
        <v>91</v>
      </c>
      <c r="E10" s="108"/>
      <c r="F10" s="108"/>
      <c r="G10" s="129" t="s">
        <v>88</v>
      </c>
      <c r="H10" s="130"/>
      <c r="I10" s="130"/>
      <c r="J10" s="131"/>
      <c r="K10" s="108" t="s">
        <v>91</v>
      </c>
      <c r="L10" s="108"/>
    </row>
    <row r="11" spans="1:15" ht="27" customHeight="1" x14ac:dyDescent="0.2">
      <c r="A11" s="44" t="s">
        <v>86</v>
      </c>
      <c r="B11" s="114" t="s">
        <v>89</v>
      </c>
      <c r="C11" s="114"/>
      <c r="D11" s="109">
        <v>1</v>
      </c>
      <c r="E11" s="109"/>
      <c r="F11" s="109"/>
      <c r="G11" s="129" t="s">
        <v>89</v>
      </c>
      <c r="H11" s="130"/>
      <c r="I11" s="130"/>
      <c r="J11" s="131"/>
      <c r="K11" s="109">
        <v>1</v>
      </c>
      <c r="L11" s="109"/>
    </row>
    <row r="12" spans="1:15" ht="12.75" customHeight="1" x14ac:dyDescent="0.2">
      <c r="A12" s="129" t="s">
        <v>87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1"/>
    </row>
    <row r="13" spans="1:15" ht="13.5" customHeight="1" x14ac:dyDescent="0.2">
      <c r="A13" s="110" t="s">
        <v>2</v>
      </c>
      <c r="B13" s="110" t="s">
        <v>3</v>
      </c>
      <c r="C13" s="110"/>
      <c r="D13" s="137" t="s">
        <v>4</v>
      </c>
      <c r="E13" s="137"/>
      <c r="F13" s="137"/>
      <c r="G13" s="137"/>
      <c r="H13" s="110" t="s">
        <v>94</v>
      </c>
      <c r="I13" s="110"/>
      <c r="J13" s="110"/>
      <c r="K13" s="110"/>
      <c r="L13" s="110" t="s">
        <v>95</v>
      </c>
      <c r="M13" s="57"/>
      <c r="N13" s="57"/>
      <c r="O13" s="57"/>
    </row>
    <row r="14" spans="1:15" ht="14.25" customHeight="1" x14ac:dyDescent="0.2">
      <c r="A14" s="110"/>
      <c r="B14" s="110"/>
      <c r="C14" s="110"/>
      <c r="D14" s="138" t="s">
        <v>5</v>
      </c>
      <c r="E14" s="138" t="s">
        <v>6</v>
      </c>
      <c r="F14" s="138" t="s">
        <v>7</v>
      </c>
      <c r="G14" s="139" t="s">
        <v>8</v>
      </c>
      <c r="H14" s="79" t="s">
        <v>5</v>
      </c>
      <c r="I14" s="79" t="s">
        <v>6</v>
      </c>
      <c r="J14" s="79" t="s">
        <v>7</v>
      </c>
      <c r="K14" s="79" t="s">
        <v>8</v>
      </c>
      <c r="L14" s="110"/>
      <c r="M14" s="45"/>
      <c r="N14" s="45"/>
      <c r="O14" s="22"/>
    </row>
    <row r="15" spans="1:15" ht="13.7" customHeight="1" x14ac:dyDescent="0.2">
      <c r="A15" s="80">
        <v>1</v>
      </c>
      <c r="B15" s="103">
        <v>2</v>
      </c>
      <c r="C15" s="103"/>
      <c r="D15" s="80">
        <v>3</v>
      </c>
      <c r="E15" s="80">
        <v>4</v>
      </c>
      <c r="F15" s="80">
        <v>5</v>
      </c>
      <c r="G15" s="56" t="s">
        <v>9</v>
      </c>
      <c r="H15" s="80">
        <v>7</v>
      </c>
      <c r="I15" s="80">
        <v>8</v>
      </c>
      <c r="J15" s="80">
        <v>9</v>
      </c>
      <c r="K15" s="56" t="s">
        <v>96</v>
      </c>
      <c r="L15" s="80">
        <v>11</v>
      </c>
      <c r="M15" s="23"/>
      <c r="N15" s="23"/>
      <c r="O15" s="24"/>
    </row>
    <row r="16" spans="1:15" ht="13.7" customHeight="1" x14ac:dyDescent="0.2">
      <c r="A16" s="48" t="s">
        <v>10</v>
      </c>
      <c r="B16" s="104" t="s">
        <v>0</v>
      </c>
      <c r="C16" s="105"/>
      <c r="D16" s="49"/>
      <c r="E16" s="49"/>
      <c r="F16" s="50"/>
      <c r="G16" s="51">
        <f>+G17</f>
        <v>3600000</v>
      </c>
      <c r="H16" s="49"/>
      <c r="I16" s="49"/>
      <c r="J16" s="50"/>
      <c r="K16" s="59">
        <f>+K17</f>
        <v>3600000</v>
      </c>
      <c r="L16" s="75">
        <f>K16-G16</f>
        <v>0</v>
      </c>
    </row>
    <row r="17" spans="1:12" ht="18.75" customHeight="1" x14ac:dyDescent="0.2">
      <c r="A17" s="15" t="s">
        <v>63</v>
      </c>
      <c r="B17" s="101" t="s">
        <v>21</v>
      </c>
      <c r="C17" s="102"/>
      <c r="D17" s="16">
        <v>6</v>
      </c>
      <c r="E17" s="6" t="s">
        <v>11</v>
      </c>
      <c r="F17" s="17">
        <v>600000</v>
      </c>
      <c r="G17" s="7">
        <f>F17*D17</f>
        <v>3600000</v>
      </c>
      <c r="H17" s="16">
        <v>6</v>
      </c>
      <c r="I17" s="6" t="s">
        <v>11</v>
      </c>
      <c r="J17" s="17">
        <v>600000</v>
      </c>
      <c r="K17" s="60">
        <f>J17*H17</f>
        <v>3600000</v>
      </c>
      <c r="L17" s="76">
        <f t="shared" ref="L17:L79" si="0">K17-G17</f>
        <v>0</v>
      </c>
    </row>
    <row r="18" spans="1:12" ht="13.7" customHeight="1" x14ac:dyDescent="0.2">
      <c r="A18" s="9" t="s">
        <v>12</v>
      </c>
      <c r="B18" s="106" t="s">
        <v>1</v>
      </c>
      <c r="C18" s="107"/>
      <c r="D18" s="19"/>
      <c r="E18" s="12"/>
      <c r="F18" s="7"/>
      <c r="G18" s="2">
        <f>SUM(G19:G94)</f>
        <v>137800000</v>
      </c>
      <c r="H18" s="19"/>
      <c r="I18" s="12"/>
      <c r="J18" s="7"/>
      <c r="K18" s="61">
        <f>SUM(K19:K94)</f>
        <v>137800000</v>
      </c>
      <c r="L18" s="76">
        <f t="shared" si="0"/>
        <v>0</v>
      </c>
    </row>
    <row r="19" spans="1:12" ht="13.7" customHeight="1" x14ac:dyDescent="0.2">
      <c r="A19" s="15" t="s">
        <v>63</v>
      </c>
      <c r="B19" s="101" t="s">
        <v>36</v>
      </c>
      <c r="C19" s="102"/>
      <c r="D19" s="18">
        <v>900</v>
      </c>
      <c r="E19" s="6" t="s">
        <v>13</v>
      </c>
      <c r="F19" s="17">
        <v>15000</v>
      </c>
      <c r="G19" s="7">
        <f t="shared" ref="G19:G82" si="1">F19*D19</f>
        <v>13500000</v>
      </c>
      <c r="H19" s="18">
        <v>900</v>
      </c>
      <c r="I19" s="6" t="s">
        <v>13</v>
      </c>
      <c r="J19" s="17">
        <v>15000</v>
      </c>
      <c r="K19" s="60">
        <f t="shared" ref="K19:K82" si="2">J19*H19</f>
        <v>13500000</v>
      </c>
      <c r="L19" s="76">
        <f t="shared" si="0"/>
        <v>0</v>
      </c>
    </row>
    <row r="20" spans="1:12" ht="13.7" customHeight="1" x14ac:dyDescent="0.2">
      <c r="A20" s="15" t="s">
        <v>63</v>
      </c>
      <c r="B20" s="101" t="s">
        <v>37</v>
      </c>
      <c r="C20" s="102"/>
      <c r="D20" s="18">
        <v>10</v>
      </c>
      <c r="E20" s="6" t="s">
        <v>14</v>
      </c>
      <c r="F20" s="17">
        <v>210000</v>
      </c>
      <c r="G20" s="7">
        <f t="shared" si="1"/>
        <v>2100000</v>
      </c>
      <c r="H20" s="18">
        <v>10</v>
      </c>
      <c r="I20" s="6" t="s">
        <v>14</v>
      </c>
      <c r="J20" s="17">
        <v>210000</v>
      </c>
      <c r="K20" s="60">
        <f t="shared" si="2"/>
        <v>2100000</v>
      </c>
      <c r="L20" s="76">
        <f t="shared" si="0"/>
        <v>0</v>
      </c>
    </row>
    <row r="21" spans="1:12" ht="13.7" customHeight="1" x14ac:dyDescent="0.2">
      <c r="A21" s="15" t="s">
        <v>63</v>
      </c>
      <c r="B21" s="101" t="s">
        <v>38</v>
      </c>
      <c r="C21" s="102"/>
      <c r="D21" s="18">
        <v>6</v>
      </c>
      <c r="E21" s="6" t="s">
        <v>15</v>
      </c>
      <c r="F21" s="17">
        <v>700000</v>
      </c>
      <c r="G21" s="7">
        <f t="shared" si="1"/>
        <v>4200000</v>
      </c>
      <c r="H21" s="18">
        <v>6</v>
      </c>
      <c r="I21" s="6" t="s">
        <v>15</v>
      </c>
      <c r="J21" s="17">
        <v>700000</v>
      </c>
      <c r="K21" s="60">
        <f t="shared" si="2"/>
        <v>4200000</v>
      </c>
      <c r="L21" s="76">
        <f t="shared" si="0"/>
        <v>0</v>
      </c>
    </row>
    <row r="22" spans="1:12" ht="13.7" customHeight="1" x14ac:dyDescent="0.2">
      <c r="A22" s="15" t="s">
        <v>63</v>
      </c>
      <c r="B22" s="101" t="s">
        <v>39</v>
      </c>
      <c r="C22" s="102"/>
      <c r="D22" s="18">
        <v>6</v>
      </c>
      <c r="E22" s="6" t="s">
        <v>15</v>
      </c>
      <c r="F22" s="17">
        <v>600000</v>
      </c>
      <c r="G22" s="7">
        <f t="shared" si="1"/>
        <v>3600000</v>
      </c>
      <c r="H22" s="18">
        <v>6</v>
      </c>
      <c r="I22" s="6" t="s">
        <v>15</v>
      </c>
      <c r="J22" s="17">
        <v>600000</v>
      </c>
      <c r="K22" s="60">
        <f t="shared" si="2"/>
        <v>3600000</v>
      </c>
      <c r="L22" s="76">
        <f t="shared" si="0"/>
        <v>0</v>
      </c>
    </row>
    <row r="23" spans="1:12" ht="13.7" customHeight="1" x14ac:dyDescent="0.2">
      <c r="A23" s="15" t="s">
        <v>63</v>
      </c>
      <c r="B23" s="101" t="s">
        <v>40</v>
      </c>
      <c r="C23" s="102"/>
      <c r="D23" s="18">
        <v>4</v>
      </c>
      <c r="E23" s="6" t="s">
        <v>15</v>
      </c>
      <c r="F23" s="17">
        <v>700000</v>
      </c>
      <c r="G23" s="7">
        <f t="shared" si="1"/>
        <v>2800000</v>
      </c>
      <c r="H23" s="18">
        <v>4</v>
      </c>
      <c r="I23" s="6" t="s">
        <v>15</v>
      </c>
      <c r="J23" s="17">
        <v>700000</v>
      </c>
      <c r="K23" s="60">
        <f t="shared" si="2"/>
        <v>2800000</v>
      </c>
      <c r="L23" s="76">
        <f t="shared" si="0"/>
        <v>0</v>
      </c>
    </row>
    <row r="24" spans="1:12" ht="13.7" customHeight="1" x14ac:dyDescent="0.2">
      <c r="A24" s="15" t="s">
        <v>63</v>
      </c>
      <c r="B24" s="101" t="s">
        <v>41</v>
      </c>
      <c r="C24" s="102"/>
      <c r="D24" s="18">
        <v>6</v>
      </c>
      <c r="E24" s="6" t="s">
        <v>15</v>
      </c>
      <c r="F24" s="17">
        <v>1200000</v>
      </c>
      <c r="G24" s="7">
        <f t="shared" si="1"/>
        <v>7200000</v>
      </c>
      <c r="H24" s="18">
        <v>6</v>
      </c>
      <c r="I24" s="6" t="s">
        <v>15</v>
      </c>
      <c r="J24" s="17">
        <v>1200000</v>
      </c>
      <c r="K24" s="60">
        <f t="shared" si="2"/>
        <v>7200000</v>
      </c>
      <c r="L24" s="76">
        <f t="shared" si="0"/>
        <v>0</v>
      </c>
    </row>
    <row r="25" spans="1:12" ht="15.75" customHeight="1" x14ac:dyDescent="0.2">
      <c r="A25" s="15" t="s">
        <v>63</v>
      </c>
      <c r="B25" s="81" t="s">
        <v>42</v>
      </c>
      <c r="C25" s="82"/>
      <c r="D25" s="18">
        <v>6</v>
      </c>
      <c r="E25" s="6" t="s">
        <v>14</v>
      </c>
      <c r="F25" s="17">
        <v>150000</v>
      </c>
      <c r="G25" s="7">
        <f t="shared" si="1"/>
        <v>900000</v>
      </c>
      <c r="H25" s="18">
        <v>6</v>
      </c>
      <c r="I25" s="6" t="s">
        <v>14</v>
      </c>
      <c r="J25" s="17">
        <v>150000</v>
      </c>
      <c r="K25" s="60">
        <f t="shared" si="2"/>
        <v>900000</v>
      </c>
      <c r="L25" s="76">
        <f t="shared" si="0"/>
        <v>0</v>
      </c>
    </row>
    <row r="26" spans="1:12" ht="14.45" customHeight="1" x14ac:dyDescent="0.2">
      <c r="A26" s="15" t="s">
        <v>63</v>
      </c>
      <c r="B26" s="81" t="s">
        <v>43</v>
      </c>
      <c r="C26" s="82"/>
      <c r="D26" s="18">
        <v>6</v>
      </c>
      <c r="E26" s="6" t="s">
        <v>14</v>
      </c>
      <c r="F26" s="17">
        <v>200000</v>
      </c>
      <c r="G26" s="7">
        <f t="shared" si="1"/>
        <v>1200000</v>
      </c>
      <c r="H26" s="18">
        <v>6</v>
      </c>
      <c r="I26" s="6" t="s">
        <v>14</v>
      </c>
      <c r="J26" s="17">
        <v>200000</v>
      </c>
      <c r="K26" s="60">
        <f t="shared" si="2"/>
        <v>1200000</v>
      </c>
      <c r="L26" s="76">
        <f t="shared" si="0"/>
        <v>0</v>
      </c>
    </row>
    <row r="27" spans="1:12" ht="14.45" customHeight="1" x14ac:dyDescent="0.2">
      <c r="A27" s="15" t="s">
        <v>63</v>
      </c>
      <c r="B27" s="81" t="s">
        <v>44</v>
      </c>
      <c r="C27" s="82"/>
      <c r="D27" s="18">
        <v>36</v>
      </c>
      <c r="E27" s="6" t="s">
        <v>14</v>
      </c>
      <c r="F27" s="17">
        <v>150000</v>
      </c>
      <c r="G27" s="7">
        <f t="shared" si="1"/>
        <v>5400000</v>
      </c>
      <c r="H27" s="18">
        <v>36</v>
      </c>
      <c r="I27" s="6" t="s">
        <v>14</v>
      </c>
      <c r="J27" s="17">
        <v>150000</v>
      </c>
      <c r="K27" s="60">
        <f t="shared" si="2"/>
        <v>5400000</v>
      </c>
      <c r="L27" s="76">
        <f t="shared" si="0"/>
        <v>0</v>
      </c>
    </row>
    <row r="28" spans="1:12" ht="14.45" customHeight="1" x14ac:dyDescent="0.2">
      <c r="A28" s="15" t="s">
        <v>63</v>
      </c>
      <c r="B28" s="81" t="s">
        <v>45</v>
      </c>
      <c r="C28" s="82"/>
      <c r="D28" s="18">
        <v>2</v>
      </c>
      <c r="E28" s="6" t="s">
        <v>15</v>
      </c>
      <c r="F28" s="17">
        <v>250000</v>
      </c>
      <c r="G28" s="7">
        <f t="shared" si="1"/>
        <v>500000</v>
      </c>
      <c r="H28" s="18">
        <v>2</v>
      </c>
      <c r="I28" s="6" t="s">
        <v>15</v>
      </c>
      <c r="J28" s="17">
        <v>250000</v>
      </c>
      <c r="K28" s="60">
        <f t="shared" si="2"/>
        <v>500000</v>
      </c>
      <c r="L28" s="76">
        <f t="shared" si="0"/>
        <v>0</v>
      </c>
    </row>
    <row r="29" spans="1:12" ht="12" customHeight="1" x14ac:dyDescent="0.2">
      <c r="A29" s="15" t="s">
        <v>63</v>
      </c>
      <c r="B29" s="100" t="s">
        <v>22</v>
      </c>
      <c r="C29" s="82"/>
      <c r="D29" s="18">
        <v>2</v>
      </c>
      <c r="E29" s="6" t="s">
        <v>11</v>
      </c>
      <c r="F29" s="17">
        <v>600000</v>
      </c>
      <c r="G29" s="7">
        <f t="shared" si="1"/>
        <v>1200000</v>
      </c>
      <c r="H29" s="18">
        <v>2</v>
      </c>
      <c r="I29" s="6" t="s">
        <v>11</v>
      </c>
      <c r="J29" s="17">
        <v>600000</v>
      </c>
      <c r="K29" s="60">
        <f t="shared" si="2"/>
        <v>1200000</v>
      </c>
      <c r="L29" s="76">
        <f t="shared" si="0"/>
        <v>0</v>
      </c>
    </row>
    <row r="30" spans="1:12" ht="12" customHeight="1" x14ac:dyDescent="0.2">
      <c r="A30" s="20"/>
      <c r="B30" s="81" t="s">
        <v>46</v>
      </c>
      <c r="C30" s="82"/>
      <c r="D30" s="12"/>
      <c r="E30" s="12"/>
      <c r="F30" s="7"/>
      <c r="G30" s="7"/>
      <c r="H30" s="12"/>
      <c r="I30" s="12"/>
      <c r="J30" s="7"/>
      <c r="K30" s="60"/>
      <c r="L30" s="76"/>
    </row>
    <row r="31" spans="1:12" ht="12.2" customHeight="1" x14ac:dyDescent="0.2">
      <c r="A31" s="15" t="s">
        <v>63</v>
      </c>
      <c r="B31" s="100" t="s">
        <v>27</v>
      </c>
      <c r="C31" s="82"/>
      <c r="D31" s="18">
        <v>4</v>
      </c>
      <c r="E31" s="6" t="s">
        <v>11</v>
      </c>
      <c r="F31" s="17">
        <v>900000</v>
      </c>
      <c r="G31" s="7">
        <f t="shared" si="1"/>
        <v>3600000</v>
      </c>
      <c r="H31" s="18">
        <v>4</v>
      </c>
      <c r="I31" s="6" t="s">
        <v>11</v>
      </c>
      <c r="J31" s="17">
        <v>900000</v>
      </c>
      <c r="K31" s="60">
        <f t="shared" si="2"/>
        <v>3600000</v>
      </c>
      <c r="L31" s="76">
        <f t="shared" si="0"/>
        <v>0</v>
      </c>
    </row>
    <row r="32" spans="1:12" ht="12" customHeight="1" x14ac:dyDescent="0.2">
      <c r="A32" s="20"/>
      <c r="B32" s="81" t="s">
        <v>47</v>
      </c>
      <c r="C32" s="82"/>
      <c r="D32" s="12"/>
      <c r="E32" s="12"/>
      <c r="F32" s="7"/>
      <c r="G32" s="7"/>
      <c r="H32" s="12"/>
      <c r="I32" s="12"/>
      <c r="J32" s="7"/>
      <c r="K32" s="60"/>
      <c r="L32" s="76"/>
    </row>
    <row r="33" spans="1:12" ht="12.2" customHeight="1" x14ac:dyDescent="0.2">
      <c r="A33" s="15" t="s">
        <v>63</v>
      </c>
      <c r="B33" s="81" t="s">
        <v>28</v>
      </c>
      <c r="C33" s="82"/>
      <c r="D33" s="18">
        <v>6</v>
      </c>
      <c r="E33" s="6" t="s">
        <v>11</v>
      </c>
      <c r="F33" s="17">
        <v>700000</v>
      </c>
      <c r="G33" s="7">
        <f t="shared" si="1"/>
        <v>4200000</v>
      </c>
      <c r="H33" s="18">
        <v>6</v>
      </c>
      <c r="I33" s="6" t="s">
        <v>11</v>
      </c>
      <c r="J33" s="17">
        <v>700000</v>
      </c>
      <c r="K33" s="60">
        <f t="shared" si="2"/>
        <v>4200000</v>
      </c>
      <c r="L33" s="76">
        <f t="shared" si="0"/>
        <v>0</v>
      </c>
    </row>
    <row r="34" spans="1:12" ht="12" customHeight="1" x14ac:dyDescent="0.2">
      <c r="A34" s="20"/>
      <c r="B34" s="81" t="s">
        <v>48</v>
      </c>
      <c r="C34" s="82"/>
      <c r="D34" s="12"/>
      <c r="E34" s="12"/>
      <c r="F34" s="7"/>
      <c r="G34" s="7"/>
      <c r="H34" s="12"/>
      <c r="I34" s="12"/>
      <c r="J34" s="7"/>
      <c r="K34" s="60"/>
      <c r="L34" s="76"/>
    </row>
    <row r="35" spans="1:12" ht="12.2" customHeight="1" x14ac:dyDescent="0.2">
      <c r="A35" s="15" t="s">
        <v>63</v>
      </c>
      <c r="B35" s="81" t="s">
        <v>28</v>
      </c>
      <c r="C35" s="82"/>
      <c r="D35" s="18">
        <v>6</v>
      </c>
      <c r="E35" s="6" t="s">
        <v>11</v>
      </c>
      <c r="F35" s="17">
        <v>900000</v>
      </c>
      <c r="G35" s="7">
        <f t="shared" si="1"/>
        <v>5400000</v>
      </c>
      <c r="H35" s="18">
        <v>6</v>
      </c>
      <c r="I35" s="6" t="s">
        <v>11</v>
      </c>
      <c r="J35" s="17">
        <v>900000</v>
      </c>
      <c r="K35" s="60">
        <f t="shared" si="2"/>
        <v>5400000</v>
      </c>
      <c r="L35" s="76">
        <f t="shared" si="0"/>
        <v>0</v>
      </c>
    </row>
    <row r="36" spans="1:12" ht="12" customHeight="1" x14ac:dyDescent="0.2">
      <c r="A36" s="20"/>
      <c r="B36" s="81" t="s">
        <v>49</v>
      </c>
      <c r="C36" s="82"/>
      <c r="D36" s="12"/>
      <c r="E36" s="12"/>
      <c r="F36" s="7"/>
      <c r="G36" s="7"/>
      <c r="H36" s="12"/>
      <c r="I36" s="12"/>
      <c r="J36" s="7"/>
      <c r="K36" s="60"/>
      <c r="L36" s="76"/>
    </row>
    <row r="37" spans="1:12" ht="12.2" customHeight="1" x14ac:dyDescent="0.2">
      <c r="A37" s="15" t="s">
        <v>63</v>
      </c>
      <c r="B37" s="81" t="s">
        <v>29</v>
      </c>
      <c r="C37" s="82"/>
      <c r="D37" s="18">
        <v>2</v>
      </c>
      <c r="E37" s="6" t="s">
        <v>11</v>
      </c>
      <c r="F37" s="17">
        <v>550000</v>
      </c>
      <c r="G37" s="7">
        <f t="shared" si="1"/>
        <v>1100000</v>
      </c>
      <c r="H37" s="18">
        <v>2</v>
      </c>
      <c r="I37" s="6" t="s">
        <v>11</v>
      </c>
      <c r="J37" s="17">
        <v>550000</v>
      </c>
      <c r="K37" s="60">
        <f t="shared" si="2"/>
        <v>1100000</v>
      </c>
      <c r="L37" s="76">
        <f t="shared" si="0"/>
        <v>0</v>
      </c>
    </row>
    <row r="38" spans="1:12" ht="12" customHeight="1" x14ac:dyDescent="0.2">
      <c r="A38" s="33"/>
      <c r="B38" s="96" t="s">
        <v>48</v>
      </c>
      <c r="C38" s="97"/>
      <c r="D38" s="34"/>
      <c r="E38" s="34"/>
      <c r="F38" s="35"/>
      <c r="G38" s="35"/>
      <c r="H38" s="34"/>
      <c r="I38" s="34"/>
      <c r="J38" s="35"/>
      <c r="K38" s="62"/>
      <c r="L38" s="76"/>
    </row>
    <row r="39" spans="1:12" ht="12.2" customHeight="1" x14ac:dyDescent="0.2">
      <c r="A39" s="36" t="s">
        <v>63</v>
      </c>
      <c r="B39" s="98" t="s">
        <v>29</v>
      </c>
      <c r="C39" s="99"/>
      <c r="D39" s="37">
        <v>2</v>
      </c>
      <c r="E39" s="38" t="s">
        <v>11</v>
      </c>
      <c r="F39" s="39">
        <v>900000</v>
      </c>
      <c r="G39" s="40">
        <f t="shared" si="1"/>
        <v>1800000</v>
      </c>
      <c r="H39" s="37">
        <v>2</v>
      </c>
      <c r="I39" s="38" t="s">
        <v>11</v>
      </c>
      <c r="J39" s="39">
        <v>900000</v>
      </c>
      <c r="K39" s="63">
        <f t="shared" si="2"/>
        <v>1800000</v>
      </c>
      <c r="L39" s="76">
        <f t="shared" si="0"/>
        <v>0</v>
      </c>
    </row>
    <row r="40" spans="1:12" ht="12" customHeight="1" x14ac:dyDescent="0.2">
      <c r="A40" s="41"/>
      <c r="B40" s="83" t="s">
        <v>49</v>
      </c>
      <c r="C40" s="84"/>
      <c r="D40" s="42"/>
      <c r="E40" s="42"/>
      <c r="F40" s="43"/>
      <c r="G40" s="43"/>
      <c r="H40" s="42"/>
      <c r="I40" s="42"/>
      <c r="J40" s="43"/>
      <c r="K40" s="64"/>
      <c r="L40" s="76"/>
    </row>
    <row r="41" spans="1:12" ht="12.2" customHeight="1" x14ac:dyDescent="0.2">
      <c r="A41" s="15" t="s">
        <v>63</v>
      </c>
      <c r="B41" s="81" t="s">
        <v>30</v>
      </c>
      <c r="C41" s="82"/>
      <c r="D41" s="18">
        <v>5</v>
      </c>
      <c r="E41" s="6" t="s">
        <v>11</v>
      </c>
      <c r="F41" s="17">
        <v>600000</v>
      </c>
      <c r="G41" s="7">
        <f t="shared" si="1"/>
        <v>3000000</v>
      </c>
      <c r="H41" s="18">
        <v>5</v>
      </c>
      <c r="I41" s="6" t="s">
        <v>11</v>
      </c>
      <c r="J41" s="17">
        <v>600000</v>
      </c>
      <c r="K41" s="60">
        <f t="shared" si="2"/>
        <v>3000000</v>
      </c>
      <c r="L41" s="76">
        <f t="shared" si="0"/>
        <v>0</v>
      </c>
    </row>
    <row r="42" spans="1:12" ht="12" customHeight="1" x14ac:dyDescent="0.2">
      <c r="A42" s="20"/>
      <c r="B42" s="81" t="s">
        <v>48</v>
      </c>
      <c r="C42" s="82"/>
      <c r="D42" s="12"/>
      <c r="E42" s="12"/>
      <c r="F42" s="7"/>
      <c r="G42" s="7"/>
      <c r="H42" s="12"/>
      <c r="I42" s="12"/>
      <c r="J42" s="7"/>
      <c r="K42" s="60"/>
      <c r="L42" s="76"/>
    </row>
    <row r="43" spans="1:12" ht="12.2" customHeight="1" x14ac:dyDescent="0.2">
      <c r="A43" s="15" t="s">
        <v>63</v>
      </c>
      <c r="B43" s="81" t="s">
        <v>30</v>
      </c>
      <c r="C43" s="82"/>
      <c r="D43" s="18">
        <v>5</v>
      </c>
      <c r="E43" s="6" t="s">
        <v>11</v>
      </c>
      <c r="F43" s="17">
        <v>800000</v>
      </c>
      <c r="G43" s="7">
        <f t="shared" si="1"/>
        <v>4000000</v>
      </c>
      <c r="H43" s="18">
        <v>5</v>
      </c>
      <c r="I43" s="6" t="s">
        <v>11</v>
      </c>
      <c r="J43" s="17">
        <v>800000</v>
      </c>
      <c r="K43" s="60">
        <f t="shared" si="2"/>
        <v>4000000</v>
      </c>
      <c r="L43" s="76">
        <f t="shared" si="0"/>
        <v>0</v>
      </c>
    </row>
    <row r="44" spans="1:12" ht="12" customHeight="1" x14ac:dyDescent="0.2">
      <c r="A44" s="20"/>
      <c r="B44" s="81" t="s">
        <v>50</v>
      </c>
      <c r="C44" s="82"/>
      <c r="D44" s="12"/>
      <c r="E44" s="12"/>
      <c r="F44" s="7"/>
      <c r="G44" s="7"/>
      <c r="H44" s="12"/>
      <c r="I44" s="12"/>
      <c r="J44" s="7"/>
      <c r="K44" s="60"/>
      <c r="L44" s="76"/>
    </row>
    <row r="45" spans="1:12" ht="12.2" customHeight="1" x14ac:dyDescent="0.2">
      <c r="A45" s="15" t="s">
        <v>63</v>
      </c>
      <c r="B45" s="81" t="s">
        <v>31</v>
      </c>
      <c r="C45" s="82"/>
      <c r="D45" s="18">
        <v>2</v>
      </c>
      <c r="E45" s="6" t="s">
        <v>11</v>
      </c>
      <c r="F45" s="17">
        <v>600000</v>
      </c>
      <c r="G45" s="7">
        <f t="shared" si="1"/>
        <v>1200000</v>
      </c>
      <c r="H45" s="18">
        <v>2</v>
      </c>
      <c r="I45" s="6" t="s">
        <v>11</v>
      </c>
      <c r="J45" s="17">
        <v>600000</v>
      </c>
      <c r="K45" s="60">
        <f t="shared" si="2"/>
        <v>1200000</v>
      </c>
      <c r="L45" s="76">
        <f t="shared" si="0"/>
        <v>0</v>
      </c>
    </row>
    <row r="46" spans="1:12" ht="12" customHeight="1" x14ac:dyDescent="0.2">
      <c r="A46" s="20"/>
      <c r="B46" s="81" t="s">
        <v>51</v>
      </c>
      <c r="C46" s="82"/>
      <c r="D46" s="12"/>
      <c r="E46" s="12"/>
      <c r="F46" s="7"/>
      <c r="G46" s="7"/>
      <c r="H46" s="12"/>
      <c r="I46" s="12"/>
      <c r="J46" s="7"/>
      <c r="K46" s="60"/>
      <c r="L46" s="76"/>
    </row>
    <row r="47" spans="1:12" ht="12.2" customHeight="1" x14ac:dyDescent="0.2">
      <c r="A47" s="15" t="s">
        <v>63</v>
      </c>
      <c r="B47" s="81" t="s">
        <v>31</v>
      </c>
      <c r="C47" s="82"/>
      <c r="D47" s="18">
        <v>2</v>
      </c>
      <c r="E47" s="6" t="s">
        <v>11</v>
      </c>
      <c r="F47" s="17">
        <v>900000</v>
      </c>
      <c r="G47" s="7">
        <f t="shared" si="1"/>
        <v>1800000</v>
      </c>
      <c r="H47" s="18">
        <v>2</v>
      </c>
      <c r="I47" s="6" t="s">
        <v>11</v>
      </c>
      <c r="J47" s="17">
        <v>900000</v>
      </c>
      <c r="K47" s="60">
        <f t="shared" si="2"/>
        <v>1800000</v>
      </c>
      <c r="L47" s="76">
        <f t="shared" si="0"/>
        <v>0</v>
      </c>
    </row>
    <row r="48" spans="1:12" ht="12" customHeight="1" x14ac:dyDescent="0.2">
      <c r="A48" s="20"/>
      <c r="B48" s="81" t="s">
        <v>52</v>
      </c>
      <c r="C48" s="82"/>
      <c r="D48" s="12"/>
      <c r="E48" s="12"/>
      <c r="F48" s="7"/>
      <c r="G48" s="7"/>
      <c r="H48" s="12"/>
      <c r="I48" s="12"/>
      <c r="J48" s="7"/>
      <c r="K48" s="60"/>
      <c r="L48" s="76"/>
    </row>
    <row r="49" spans="1:12" ht="12.2" customHeight="1" x14ac:dyDescent="0.2">
      <c r="A49" s="15" t="s">
        <v>63</v>
      </c>
      <c r="B49" s="81" t="s">
        <v>23</v>
      </c>
      <c r="C49" s="82"/>
      <c r="D49" s="18">
        <v>19</v>
      </c>
      <c r="E49" s="6" t="s">
        <v>11</v>
      </c>
      <c r="F49" s="17">
        <v>100000</v>
      </c>
      <c r="G49" s="7">
        <f t="shared" si="1"/>
        <v>1900000</v>
      </c>
      <c r="H49" s="18">
        <v>19</v>
      </c>
      <c r="I49" s="6" t="s">
        <v>11</v>
      </c>
      <c r="J49" s="17">
        <v>100000</v>
      </c>
      <c r="K49" s="60">
        <f t="shared" si="2"/>
        <v>1900000</v>
      </c>
      <c r="L49" s="76">
        <f t="shared" si="0"/>
        <v>0</v>
      </c>
    </row>
    <row r="50" spans="1:12" ht="12" customHeight="1" x14ac:dyDescent="0.2">
      <c r="A50" s="20"/>
      <c r="B50" s="81" t="s">
        <v>53</v>
      </c>
      <c r="C50" s="82"/>
      <c r="D50" s="12"/>
      <c r="E50" s="12"/>
      <c r="F50" s="7"/>
      <c r="G50" s="7"/>
      <c r="H50" s="12"/>
      <c r="I50" s="12"/>
      <c r="J50" s="7"/>
      <c r="K50" s="60"/>
      <c r="L50" s="76"/>
    </row>
    <row r="51" spans="1:12" ht="12.2" customHeight="1" x14ac:dyDescent="0.2">
      <c r="A51" s="15" t="s">
        <v>63</v>
      </c>
      <c r="B51" s="81" t="s">
        <v>23</v>
      </c>
      <c r="C51" s="82"/>
      <c r="D51" s="18">
        <v>20</v>
      </c>
      <c r="E51" s="6" t="s">
        <v>11</v>
      </c>
      <c r="F51" s="17">
        <v>150000</v>
      </c>
      <c r="G51" s="7">
        <f t="shared" si="1"/>
        <v>3000000</v>
      </c>
      <c r="H51" s="18">
        <v>20</v>
      </c>
      <c r="I51" s="6" t="s">
        <v>11</v>
      </c>
      <c r="J51" s="17">
        <v>150000</v>
      </c>
      <c r="K51" s="60">
        <f t="shared" si="2"/>
        <v>3000000</v>
      </c>
      <c r="L51" s="76">
        <f t="shared" si="0"/>
        <v>0</v>
      </c>
    </row>
    <row r="52" spans="1:12" ht="12" customHeight="1" x14ac:dyDescent="0.2">
      <c r="A52" s="20"/>
      <c r="B52" s="81" t="s">
        <v>54</v>
      </c>
      <c r="C52" s="82"/>
      <c r="D52" s="12"/>
      <c r="E52" s="12"/>
      <c r="F52" s="7"/>
      <c r="G52" s="7"/>
      <c r="H52" s="12"/>
      <c r="I52" s="12"/>
      <c r="J52" s="7"/>
      <c r="K52" s="60"/>
      <c r="L52" s="76"/>
    </row>
    <row r="53" spans="1:12" ht="12.2" customHeight="1" x14ac:dyDescent="0.2">
      <c r="A53" s="15" t="s">
        <v>63</v>
      </c>
      <c r="B53" s="81" t="s">
        <v>23</v>
      </c>
      <c r="C53" s="82"/>
      <c r="D53" s="18">
        <v>20</v>
      </c>
      <c r="E53" s="6" t="s">
        <v>11</v>
      </c>
      <c r="F53" s="17">
        <v>200000</v>
      </c>
      <c r="G53" s="7">
        <f t="shared" si="1"/>
        <v>4000000</v>
      </c>
      <c r="H53" s="18">
        <v>20</v>
      </c>
      <c r="I53" s="6" t="s">
        <v>11</v>
      </c>
      <c r="J53" s="17">
        <v>200000</v>
      </c>
      <c r="K53" s="60">
        <f t="shared" si="2"/>
        <v>4000000</v>
      </c>
      <c r="L53" s="76">
        <f t="shared" si="0"/>
        <v>0</v>
      </c>
    </row>
    <row r="54" spans="1:12" ht="12" customHeight="1" x14ac:dyDescent="0.2">
      <c r="A54" s="20"/>
      <c r="B54" s="81" t="s">
        <v>55</v>
      </c>
      <c r="C54" s="82"/>
      <c r="D54" s="12"/>
      <c r="E54" s="12"/>
      <c r="F54" s="7"/>
      <c r="G54" s="7"/>
      <c r="H54" s="12"/>
      <c r="I54" s="12"/>
      <c r="J54" s="7"/>
      <c r="K54" s="60"/>
      <c r="L54" s="76"/>
    </row>
    <row r="55" spans="1:12" ht="12.2" customHeight="1" x14ac:dyDescent="0.2">
      <c r="A55" s="140" t="s">
        <v>63</v>
      </c>
      <c r="B55" s="96" t="s">
        <v>32</v>
      </c>
      <c r="C55" s="97"/>
      <c r="D55" s="141">
        <v>10</v>
      </c>
      <c r="E55" s="142" t="s">
        <v>11</v>
      </c>
      <c r="F55" s="143">
        <v>320000</v>
      </c>
      <c r="G55" s="35">
        <f t="shared" si="1"/>
        <v>3200000</v>
      </c>
      <c r="H55" s="141">
        <v>10</v>
      </c>
      <c r="I55" s="142" t="s">
        <v>11</v>
      </c>
      <c r="J55" s="143">
        <v>320000</v>
      </c>
      <c r="K55" s="62">
        <f t="shared" si="2"/>
        <v>3200000</v>
      </c>
      <c r="L55" s="76">
        <f t="shared" si="0"/>
        <v>0</v>
      </c>
    </row>
    <row r="56" spans="1:12" ht="12" customHeight="1" x14ac:dyDescent="0.2">
      <c r="A56" s="144"/>
      <c r="B56" s="98" t="s">
        <v>56</v>
      </c>
      <c r="C56" s="99"/>
      <c r="D56" s="54"/>
      <c r="E56" s="54"/>
      <c r="F56" s="40"/>
      <c r="G56" s="40"/>
      <c r="H56" s="54"/>
      <c r="I56" s="54"/>
      <c r="J56" s="40"/>
      <c r="K56" s="63"/>
      <c r="L56" s="76"/>
    </row>
    <row r="57" spans="1:12" ht="12.2" customHeight="1" x14ac:dyDescent="0.2">
      <c r="A57" s="36" t="s">
        <v>63</v>
      </c>
      <c r="B57" s="98" t="s">
        <v>32</v>
      </c>
      <c r="C57" s="99"/>
      <c r="D57" s="37">
        <v>10</v>
      </c>
      <c r="E57" s="38" t="s">
        <v>11</v>
      </c>
      <c r="F57" s="39">
        <v>370000</v>
      </c>
      <c r="G57" s="40">
        <f t="shared" si="1"/>
        <v>3700000</v>
      </c>
      <c r="H57" s="37">
        <v>10</v>
      </c>
      <c r="I57" s="38" t="s">
        <v>11</v>
      </c>
      <c r="J57" s="39">
        <v>370000</v>
      </c>
      <c r="K57" s="63">
        <f t="shared" si="2"/>
        <v>3700000</v>
      </c>
      <c r="L57" s="76">
        <f t="shared" si="0"/>
        <v>0</v>
      </c>
    </row>
    <row r="58" spans="1:12" ht="12" customHeight="1" x14ac:dyDescent="0.2">
      <c r="A58" s="144"/>
      <c r="B58" s="98" t="s">
        <v>57</v>
      </c>
      <c r="C58" s="99"/>
      <c r="D58" s="54"/>
      <c r="E58" s="54"/>
      <c r="F58" s="40"/>
      <c r="G58" s="40"/>
      <c r="H58" s="54"/>
      <c r="I58" s="54"/>
      <c r="J58" s="40"/>
      <c r="K58" s="63"/>
      <c r="L58" s="76"/>
    </row>
    <row r="59" spans="1:12" ht="12.2" customHeight="1" x14ac:dyDescent="0.2">
      <c r="A59" s="36" t="s">
        <v>63</v>
      </c>
      <c r="B59" s="98" t="s">
        <v>32</v>
      </c>
      <c r="C59" s="99"/>
      <c r="D59" s="37">
        <v>10</v>
      </c>
      <c r="E59" s="38" t="s">
        <v>11</v>
      </c>
      <c r="F59" s="39">
        <v>420000</v>
      </c>
      <c r="G59" s="40">
        <f t="shared" si="1"/>
        <v>4200000</v>
      </c>
      <c r="H59" s="37">
        <v>10</v>
      </c>
      <c r="I59" s="38" t="s">
        <v>11</v>
      </c>
      <c r="J59" s="39">
        <v>420000</v>
      </c>
      <c r="K59" s="63">
        <f t="shared" si="2"/>
        <v>4200000</v>
      </c>
      <c r="L59" s="76">
        <f t="shared" si="0"/>
        <v>0</v>
      </c>
    </row>
    <row r="60" spans="1:12" ht="14.25" customHeight="1" x14ac:dyDescent="0.2">
      <c r="A60" s="41"/>
      <c r="B60" s="83" t="s">
        <v>58</v>
      </c>
      <c r="C60" s="84"/>
      <c r="D60" s="42"/>
      <c r="E60" s="42"/>
      <c r="F60" s="43"/>
      <c r="G60" s="43"/>
      <c r="H60" s="42"/>
      <c r="I60" s="42"/>
      <c r="J60" s="43"/>
      <c r="K60" s="64"/>
      <c r="L60" s="76"/>
    </row>
    <row r="61" spans="1:12" ht="13.5" customHeight="1" x14ac:dyDescent="0.2">
      <c r="A61" s="15" t="s">
        <v>63</v>
      </c>
      <c r="B61" s="81" t="s">
        <v>33</v>
      </c>
      <c r="C61" s="82"/>
      <c r="D61" s="18">
        <v>10</v>
      </c>
      <c r="E61" s="6" t="s">
        <v>11</v>
      </c>
      <c r="F61" s="17">
        <v>430000</v>
      </c>
      <c r="G61" s="7">
        <f t="shared" si="1"/>
        <v>4300000</v>
      </c>
      <c r="H61" s="18">
        <v>10</v>
      </c>
      <c r="I61" s="6" t="s">
        <v>11</v>
      </c>
      <c r="J61" s="17">
        <v>430000</v>
      </c>
      <c r="K61" s="60">
        <f t="shared" si="2"/>
        <v>4300000</v>
      </c>
      <c r="L61" s="76">
        <f t="shared" si="0"/>
        <v>0</v>
      </c>
    </row>
    <row r="62" spans="1:12" ht="12" customHeight="1" x14ac:dyDescent="0.2">
      <c r="A62" s="21"/>
      <c r="B62" s="81" t="s">
        <v>56</v>
      </c>
      <c r="C62" s="82"/>
      <c r="D62" s="12"/>
      <c r="E62" s="12"/>
      <c r="F62" s="7"/>
      <c r="G62" s="7"/>
      <c r="H62" s="12"/>
      <c r="I62" s="12"/>
      <c r="J62" s="7"/>
      <c r="K62" s="60"/>
      <c r="L62" s="76"/>
    </row>
    <row r="63" spans="1:12" ht="12.2" customHeight="1" x14ac:dyDescent="0.2">
      <c r="A63" s="15" t="s">
        <v>63</v>
      </c>
      <c r="B63" s="81" t="s">
        <v>33</v>
      </c>
      <c r="C63" s="82"/>
      <c r="D63" s="18">
        <v>10</v>
      </c>
      <c r="E63" s="6" t="s">
        <v>11</v>
      </c>
      <c r="F63" s="17">
        <v>480000</v>
      </c>
      <c r="G63" s="7">
        <f t="shared" si="1"/>
        <v>4800000</v>
      </c>
      <c r="H63" s="18">
        <v>10</v>
      </c>
      <c r="I63" s="6" t="s">
        <v>11</v>
      </c>
      <c r="J63" s="17">
        <v>480000</v>
      </c>
      <c r="K63" s="60">
        <f t="shared" si="2"/>
        <v>4800000</v>
      </c>
      <c r="L63" s="76">
        <f t="shared" si="0"/>
        <v>0</v>
      </c>
    </row>
    <row r="64" spans="1:12" ht="12" customHeight="1" x14ac:dyDescent="0.2">
      <c r="A64" s="21"/>
      <c r="B64" s="81" t="s">
        <v>57</v>
      </c>
      <c r="C64" s="82"/>
      <c r="D64" s="12"/>
      <c r="E64" s="12"/>
      <c r="F64" s="7"/>
      <c r="G64" s="7"/>
      <c r="H64" s="12"/>
      <c r="I64" s="12"/>
      <c r="J64" s="7"/>
      <c r="K64" s="60"/>
      <c r="L64" s="76"/>
    </row>
    <row r="65" spans="1:12" ht="12.2" customHeight="1" x14ac:dyDescent="0.2">
      <c r="A65" s="15" t="s">
        <v>63</v>
      </c>
      <c r="B65" s="81" t="s">
        <v>33</v>
      </c>
      <c r="C65" s="82"/>
      <c r="D65" s="18">
        <v>10</v>
      </c>
      <c r="E65" s="6" t="s">
        <v>11</v>
      </c>
      <c r="F65" s="17">
        <v>530000</v>
      </c>
      <c r="G65" s="7">
        <f t="shared" si="1"/>
        <v>5300000</v>
      </c>
      <c r="H65" s="18">
        <v>10</v>
      </c>
      <c r="I65" s="6" t="s">
        <v>11</v>
      </c>
      <c r="J65" s="17">
        <v>530000</v>
      </c>
      <c r="K65" s="60">
        <f t="shared" si="2"/>
        <v>5300000</v>
      </c>
      <c r="L65" s="76">
        <f t="shared" si="0"/>
        <v>0</v>
      </c>
    </row>
    <row r="66" spans="1:12" ht="12" customHeight="1" x14ac:dyDescent="0.2">
      <c r="A66" s="21"/>
      <c r="B66" s="81" t="s">
        <v>58</v>
      </c>
      <c r="C66" s="82"/>
      <c r="D66" s="12"/>
      <c r="E66" s="12"/>
      <c r="F66" s="7"/>
      <c r="G66" s="7"/>
      <c r="H66" s="12"/>
      <c r="I66" s="12"/>
      <c r="J66" s="7"/>
      <c r="K66" s="60"/>
      <c r="L66" s="76"/>
    </row>
    <row r="67" spans="1:12" ht="12.2" customHeight="1" x14ac:dyDescent="0.2">
      <c r="A67" s="15" t="s">
        <v>63</v>
      </c>
      <c r="B67" s="81" t="s">
        <v>34</v>
      </c>
      <c r="C67" s="82"/>
      <c r="D67" s="18">
        <v>30</v>
      </c>
      <c r="E67" s="6" t="s">
        <v>11</v>
      </c>
      <c r="F67" s="17">
        <v>250000</v>
      </c>
      <c r="G67" s="7">
        <f t="shared" si="1"/>
        <v>7500000</v>
      </c>
      <c r="H67" s="18">
        <v>30</v>
      </c>
      <c r="I67" s="6" t="s">
        <v>11</v>
      </c>
      <c r="J67" s="17">
        <v>250000</v>
      </c>
      <c r="K67" s="60">
        <f t="shared" si="2"/>
        <v>7500000</v>
      </c>
      <c r="L67" s="76">
        <f t="shared" si="0"/>
        <v>0</v>
      </c>
    </row>
    <row r="68" spans="1:12" ht="12" customHeight="1" x14ac:dyDescent="0.2">
      <c r="A68" s="21"/>
      <c r="B68" s="81" t="s">
        <v>62</v>
      </c>
      <c r="C68" s="82"/>
      <c r="D68" s="12"/>
      <c r="E68" s="12"/>
      <c r="F68" s="7"/>
      <c r="G68" s="7"/>
      <c r="H68" s="12"/>
      <c r="I68" s="12"/>
      <c r="J68" s="7"/>
      <c r="K68" s="60"/>
      <c r="L68" s="76"/>
    </row>
    <row r="69" spans="1:12" ht="12" customHeight="1" x14ac:dyDescent="0.2">
      <c r="A69" s="21"/>
      <c r="B69" s="81" t="s">
        <v>35</v>
      </c>
      <c r="C69" s="82"/>
      <c r="D69" s="12"/>
      <c r="E69" s="12"/>
      <c r="F69" s="7"/>
      <c r="G69" s="7"/>
      <c r="H69" s="12"/>
      <c r="I69" s="12"/>
      <c r="J69" s="7"/>
      <c r="K69" s="60"/>
      <c r="L69" s="76"/>
    </row>
    <row r="70" spans="1:12" ht="12" customHeight="1" x14ac:dyDescent="0.2">
      <c r="A70" s="21"/>
      <c r="B70" s="81" t="s">
        <v>59</v>
      </c>
      <c r="C70" s="82"/>
      <c r="D70" s="12"/>
      <c r="E70" s="12"/>
      <c r="F70" s="7"/>
      <c r="G70" s="7"/>
      <c r="H70" s="12"/>
      <c r="I70" s="12"/>
      <c r="J70" s="7"/>
      <c r="K70" s="60"/>
      <c r="L70" s="76"/>
    </row>
    <row r="71" spans="1:12" ht="12.2" customHeight="1" x14ac:dyDescent="0.2">
      <c r="A71" s="15" t="s">
        <v>63</v>
      </c>
      <c r="B71" s="81" t="s">
        <v>34</v>
      </c>
      <c r="C71" s="82"/>
      <c r="D71" s="18">
        <v>30</v>
      </c>
      <c r="E71" s="6" t="s">
        <v>11</v>
      </c>
      <c r="F71" s="17">
        <v>300000</v>
      </c>
      <c r="G71" s="7">
        <f t="shared" si="1"/>
        <v>9000000</v>
      </c>
      <c r="H71" s="18">
        <v>30</v>
      </c>
      <c r="I71" s="6" t="s">
        <v>11</v>
      </c>
      <c r="J71" s="17">
        <v>300000</v>
      </c>
      <c r="K71" s="60">
        <f t="shared" si="2"/>
        <v>9000000</v>
      </c>
      <c r="L71" s="76">
        <f t="shared" si="0"/>
        <v>0</v>
      </c>
    </row>
    <row r="72" spans="1:12" ht="12" customHeight="1" x14ac:dyDescent="0.2">
      <c r="A72" s="21"/>
      <c r="B72" s="81" t="s">
        <v>65</v>
      </c>
      <c r="C72" s="82"/>
      <c r="D72" s="12"/>
      <c r="E72" s="12"/>
      <c r="F72" s="7"/>
      <c r="G72" s="7"/>
      <c r="H72" s="12"/>
      <c r="I72" s="12"/>
      <c r="J72" s="7"/>
      <c r="K72" s="60"/>
      <c r="L72" s="76"/>
    </row>
    <row r="73" spans="1:12" ht="12" customHeight="1" x14ac:dyDescent="0.2">
      <c r="A73" s="21"/>
      <c r="B73" s="81" t="s">
        <v>35</v>
      </c>
      <c r="C73" s="82"/>
      <c r="D73" s="12"/>
      <c r="E73" s="12"/>
      <c r="F73" s="7"/>
      <c r="G73" s="7"/>
      <c r="H73" s="12"/>
      <c r="I73" s="12"/>
      <c r="J73" s="7"/>
      <c r="K73" s="60"/>
      <c r="L73" s="76"/>
    </row>
    <row r="74" spans="1:12" ht="12" customHeight="1" x14ac:dyDescent="0.2">
      <c r="A74" s="21"/>
      <c r="B74" s="81" t="s">
        <v>60</v>
      </c>
      <c r="C74" s="82"/>
      <c r="D74" s="12"/>
      <c r="E74" s="12"/>
      <c r="F74" s="7"/>
      <c r="G74" s="7"/>
      <c r="H74" s="12"/>
      <c r="I74" s="12"/>
      <c r="J74" s="7"/>
      <c r="K74" s="60"/>
      <c r="L74" s="76"/>
    </row>
    <row r="75" spans="1:12" ht="12.2" customHeight="1" x14ac:dyDescent="0.2">
      <c r="A75" s="15" t="s">
        <v>63</v>
      </c>
      <c r="B75" s="81" t="s">
        <v>34</v>
      </c>
      <c r="C75" s="82"/>
      <c r="D75" s="18">
        <v>30</v>
      </c>
      <c r="E75" s="6" t="s">
        <v>11</v>
      </c>
      <c r="F75" s="17">
        <v>370000</v>
      </c>
      <c r="G75" s="7">
        <f t="shared" si="1"/>
        <v>11100000</v>
      </c>
      <c r="H75" s="18">
        <v>30</v>
      </c>
      <c r="I75" s="6" t="s">
        <v>11</v>
      </c>
      <c r="J75" s="17">
        <v>370000</v>
      </c>
      <c r="K75" s="60">
        <f t="shared" si="2"/>
        <v>11100000</v>
      </c>
      <c r="L75" s="76">
        <f t="shared" si="0"/>
        <v>0</v>
      </c>
    </row>
    <row r="76" spans="1:12" ht="12" customHeight="1" x14ac:dyDescent="0.2">
      <c r="A76" s="21"/>
      <c r="B76" s="81" t="s">
        <v>65</v>
      </c>
      <c r="C76" s="82"/>
      <c r="D76" s="12"/>
      <c r="E76" s="12"/>
      <c r="F76" s="7"/>
      <c r="G76" s="7"/>
      <c r="H76" s="12"/>
      <c r="I76" s="12"/>
      <c r="J76" s="7"/>
      <c r="K76" s="60"/>
      <c r="L76" s="76"/>
    </row>
    <row r="77" spans="1:12" ht="12" customHeight="1" x14ac:dyDescent="0.2">
      <c r="A77" s="21"/>
      <c r="B77" s="81" t="s">
        <v>35</v>
      </c>
      <c r="C77" s="82"/>
      <c r="D77" s="12"/>
      <c r="E77" s="12"/>
      <c r="F77" s="7"/>
      <c r="G77" s="7"/>
      <c r="H77" s="12"/>
      <c r="I77" s="12"/>
      <c r="J77" s="7"/>
      <c r="K77" s="60"/>
      <c r="L77" s="76"/>
    </row>
    <row r="78" spans="1:12" ht="12" customHeight="1" x14ac:dyDescent="0.2">
      <c r="A78" s="52"/>
      <c r="B78" s="96" t="s">
        <v>66</v>
      </c>
      <c r="C78" s="97"/>
      <c r="D78" s="34"/>
      <c r="E78" s="34"/>
      <c r="F78" s="35"/>
      <c r="G78" s="35"/>
      <c r="H78" s="34"/>
      <c r="I78" s="34"/>
      <c r="J78" s="35"/>
      <c r="K78" s="62"/>
      <c r="L78" s="76"/>
    </row>
    <row r="79" spans="1:12" ht="12.2" customHeight="1" x14ac:dyDescent="0.2">
      <c r="A79" s="36" t="s">
        <v>63</v>
      </c>
      <c r="B79" s="98" t="s">
        <v>24</v>
      </c>
      <c r="C79" s="99"/>
      <c r="D79" s="37">
        <v>6</v>
      </c>
      <c r="E79" s="38" t="s">
        <v>11</v>
      </c>
      <c r="F79" s="39">
        <v>200000</v>
      </c>
      <c r="G79" s="40">
        <f t="shared" si="1"/>
        <v>1200000</v>
      </c>
      <c r="H79" s="37">
        <v>6</v>
      </c>
      <c r="I79" s="38" t="s">
        <v>11</v>
      </c>
      <c r="J79" s="39">
        <v>200000</v>
      </c>
      <c r="K79" s="63">
        <f t="shared" si="2"/>
        <v>1200000</v>
      </c>
      <c r="L79" s="76">
        <f t="shared" si="0"/>
        <v>0</v>
      </c>
    </row>
    <row r="80" spans="1:12" ht="12" customHeight="1" x14ac:dyDescent="0.2">
      <c r="A80" s="53"/>
      <c r="B80" s="98" t="s">
        <v>67</v>
      </c>
      <c r="C80" s="99"/>
      <c r="D80" s="54"/>
      <c r="E80" s="54"/>
      <c r="F80" s="40"/>
      <c r="G80" s="40"/>
      <c r="H80" s="54"/>
      <c r="I80" s="54"/>
      <c r="J80" s="40"/>
      <c r="K80" s="63"/>
      <c r="L80" s="76"/>
    </row>
    <row r="81" spans="1:12" ht="12" customHeight="1" x14ac:dyDescent="0.2">
      <c r="A81" s="55"/>
      <c r="B81" s="83" t="s">
        <v>56</v>
      </c>
      <c r="C81" s="84"/>
      <c r="D81" s="42"/>
      <c r="E81" s="42"/>
      <c r="F81" s="43"/>
      <c r="G81" s="43"/>
      <c r="H81" s="42"/>
      <c r="I81" s="42"/>
      <c r="J81" s="43"/>
      <c r="K81" s="64"/>
      <c r="L81" s="76"/>
    </row>
    <row r="82" spans="1:12" ht="12.2" customHeight="1" x14ac:dyDescent="0.2">
      <c r="A82" s="15" t="s">
        <v>63</v>
      </c>
      <c r="B82" s="81" t="s">
        <v>24</v>
      </c>
      <c r="C82" s="82"/>
      <c r="D82" s="18">
        <v>6</v>
      </c>
      <c r="E82" s="6" t="s">
        <v>11</v>
      </c>
      <c r="F82" s="17">
        <v>250000</v>
      </c>
      <c r="G82" s="7">
        <f t="shared" si="1"/>
        <v>1500000</v>
      </c>
      <c r="H82" s="18">
        <v>6</v>
      </c>
      <c r="I82" s="6" t="s">
        <v>11</v>
      </c>
      <c r="J82" s="17">
        <v>250000</v>
      </c>
      <c r="K82" s="60">
        <f t="shared" si="2"/>
        <v>1500000</v>
      </c>
      <c r="L82" s="76">
        <f t="shared" ref="L82:L102" si="3">K82-G82</f>
        <v>0</v>
      </c>
    </row>
    <row r="83" spans="1:12" ht="12" customHeight="1" x14ac:dyDescent="0.2">
      <c r="A83" s="21"/>
      <c r="B83" s="81" t="s">
        <v>67</v>
      </c>
      <c r="C83" s="82"/>
      <c r="D83" s="12"/>
      <c r="E83" s="12"/>
      <c r="F83" s="7"/>
      <c r="G83" s="7"/>
      <c r="H83" s="12"/>
      <c r="I83" s="12"/>
      <c r="J83" s="7"/>
      <c r="K83" s="60"/>
      <c r="L83" s="76"/>
    </row>
    <row r="84" spans="1:12" ht="12" customHeight="1" x14ac:dyDescent="0.2">
      <c r="A84" s="21"/>
      <c r="B84" s="81" t="s">
        <v>57</v>
      </c>
      <c r="C84" s="82"/>
      <c r="D84" s="12"/>
      <c r="E84" s="12"/>
      <c r="F84" s="7"/>
      <c r="G84" s="7"/>
      <c r="H84" s="12"/>
      <c r="I84" s="12"/>
      <c r="J84" s="7"/>
      <c r="K84" s="60"/>
      <c r="L84" s="76"/>
    </row>
    <row r="85" spans="1:12" ht="12.2" customHeight="1" x14ac:dyDescent="0.2">
      <c r="A85" s="15" t="s">
        <v>63</v>
      </c>
      <c r="B85" s="81" t="s">
        <v>24</v>
      </c>
      <c r="C85" s="82"/>
      <c r="D85" s="18">
        <v>6</v>
      </c>
      <c r="E85" s="6" t="s">
        <v>11</v>
      </c>
      <c r="F85" s="17">
        <v>300000</v>
      </c>
      <c r="G85" s="7">
        <f t="shared" ref="G85:G102" si="4">F85*D85</f>
        <v>1800000</v>
      </c>
      <c r="H85" s="18">
        <v>6</v>
      </c>
      <c r="I85" s="6" t="s">
        <v>11</v>
      </c>
      <c r="J85" s="17">
        <v>300000</v>
      </c>
      <c r="K85" s="60">
        <f t="shared" ref="K85" si="5">J85*H85</f>
        <v>1800000</v>
      </c>
      <c r="L85" s="76">
        <f t="shared" si="3"/>
        <v>0</v>
      </c>
    </row>
    <row r="86" spans="1:12" ht="12" customHeight="1" x14ac:dyDescent="0.2">
      <c r="A86" s="21"/>
      <c r="B86" s="81" t="s">
        <v>67</v>
      </c>
      <c r="C86" s="82"/>
      <c r="D86" s="12"/>
      <c r="E86" s="12"/>
      <c r="F86" s="7"/>
      <c r="G86" s="7"/>
      <c r="H86" s="12"/>
      <c r="I86" s="12"/>
      <c r="J86" s="7"/>
      <c r="K86" s="60"/>
      <c r="L86" s="76"/>
    </row>
    <row r="87" spans="1:12" ht="12" customHeight="1" x14ac:dyDescent="0.2">
      <c r="A87" s="21"/>
      <c r="B87" s="81" t="s">
        <v>58</v>
      </c>
      <c r="C87" s="82"/>
      <c r="D87" s="12"/>
      <c r="E87" s="12"/>
      <c r="F87" s="7"/>
      <c r="G87" s="7"/>
      <c r="H87" s="12"/>
      <c r="I87" s="12"/>
      <c r="J87" s="7"/>
      <c r="K87" s="60"/>
      <c r="L87" s="76"/>
    </row>
    <row r="88" spans="1:12" ht="12.2" customHeight="1" x14ac:dyDescent="0.2">
      <c r="A88" s="15" t="s">
        <v>63</v>
      </c>
      <c r="B88" s="81" t="s">
        <v>25</v>
      </c>
      <c r="C88" s="82"/>
      <c r="D88" s="18">
        <v>4</v>
      </c>
      <c r="E88" s="6" t="s">
        <v>11</v>
      </c>
      <c r="F88" s="17">
        <v>175000</v>
      </c>
      <c r="G88" s="7">
        <f t="shared" si="4"/>
        <v>700000</v>
      </c>
      <c r="H88" s="18">
        <v>4</v>
      </c>
      <c r="I88" s="6" t="s">
        <v>11</v>
      </c>
      <c r="J88" s="17">
        <v>175000</v>
      </c>
      <c r="K88" s="60">
        <f t="shared" ref="K88:K94" si="6">J88*H88</f>
        <v>700000</v>
      </c>
      <c r="L88" s="76">
        <f t="shared" si="3"/>
        <v>0</v>
      </c>
    </row>
    <row r="89" spans="1:12" ht="12" customHeight="1" x14ac:dyDescent="0.2">
      <c r="A89" s="21"/>
      <c r="B89" s="81" t="s">
        <v>68</v>
      </c>
      <c r="C89" s="82"/>
      <c r="D89" s="12"/>
      <c r="E89" s="12"/>
      <c r="F89" s="7"/>
      <c r="G89" s="7"/>
      <c r="H89" s="12"/>
      <c r="I89" s="12"/>
      <c r="J89" s="7"/>
      <c r="K89" s="60"/>
      <c r="L89" s="76"/>
    </row>
    <row r="90" spans="1:12" ht="12.2" customHeight="1" x14ac:dyDescent="0.2">
      <c r="A90" s="15" t="s">
        <v>63</v>
      </c>
      <c r="B90" s="81" t="s">
        <v>25</v>
      </c>
      <c r="C90" s="82"/>
      <c r="D90" s="18">
        <v>4</v>
      </c>
      <c r="E90" s="6" t="s">
        <v>11</v>
      </c>
      <c r="F90" s="17">
        <v>200000</v>
      </c>
      <c r="G90" s="7">
        <f t="shared" si="4"/>
        <v>800000</v>
      </c>
      <c r="H90" s="18">
        <v>4</v>
      </c>
      <c r="I90" s="6" t="s">
        <v>11</v>
      </c>
      <c r="J90" s="17">
        <v>200000</v>
      </c>
      <c r="K90" s="60">
        <f t="shared" si="6"/>
        <v>800000</v>
      </c>
      <c r="L90" s="76">
        <f t="shared" si="3"/>
        <v>0</v>
      </c>
    </row>
    <row r="91" spans="1:12" ht="12" customHeight="1" x14ac:dyDescent="0.2">
      <c r="A91" s="21"/>
      <c r="B91" s="81" t="s">
        <v>69</v>
      </c>
      <c r="C91" s="82"/>
      <c r="D91" s="12"/>
      <c r="E91" s="12"/>
      <c r="F91" s="7"/>
      <c r="G91" s="7"/>
      <c r="H91" s="12"/>
      <c r="I91" s="12"/>
      <c r="J91" s="7"/>
      <c r="K91" s="60"/>
      <c r="L91" s="76"/>
    </row>
    <row r="92" spans="1:12" ht="12.2" customHeight="1" x14ac:dyDescent="0.2">
      <c r="A92" s="15" t="s">
        <v>63</v>
      </c>
      <c r="B92" s="81" t="s">
        <v>25</v>
      </c>
      <c r="C92" s="82"/>
      <c r="D92" s="18">
        <v>2</v>
      </c>
      <c r="E92" s="6" t="s">
        <v>11</v>
      </c>
      <c r="F92" s="17">
        <v>250000</v>
      </c>
      <c r="G92" s="7">
        <f t="shared" si="4"/>
        <v>500000</v>
      </c>
      <c r="H92" s="18">
        <v>2</v>
      </c>
      <c r="I92" s="6" t="s">
        <v>11</v>
      </c>
      <c r="J92" s="17">
        <v>250000</v>
      </c>
      <c r="K92" s="60">
        <f t="shared" si="6"/>
        <v>500000</v>
      </c>
      <c r="L92" s="76">
        <f t="shared" si="3"/>
        <v>0</v>
      </c>
    </row>
    <row r="93" spans="1:12" ht="12" customHeight="1" x14ac:dyDescent="0.2">
      <c r="A93" s="21"/>
      <c r="B93" s="81" t="s">
        <v>70</v>
      </c>
      <c r="C93" s="82"/>
      <c r="D93" s="12"/>
      <c r="E93" s="12"/>
      <c r="F93" s="7"/>
      <c r="G93" s="7"/>
      <c r="H93" s="12"/>
      <c r="I93" s="12"/>
      <c r="J93" s="7"/>
      <c r="K93" s="60"/>
      <c r="L93" s="76"/>
    </row>
    <row r="94" spans="1:12" ht="14.45" customHeight="1" x14ac:dyDescent="0.2">
      <c r="A94" s="15" t="s">
        <v>63</v>
      </c>
      <c r="B94" s="81" t="s">
        <v>61</v>
      </c>
      <c r="C94" s="82"/>
      <c r="D94" s="18">
        <v>4</v>
      </c>
      <c r="E94" s="6" t="s">
        <v>11</v>
      </c>
      <c r="F94" s="17">
        <v>150000</v>
      </c>
      <c r="G94" s="7">
        <f t="shared" si="4"/>
        <v>600000</v>
      </c>
      <c r="H94" s="18">
        <v>4</v>
      </c>
      <c r="I94" s="6" t="s">
        <v>11</v>
      </c>
      <c r="J94" s="17">
        <v>150000</v>
      </c>
      <c r="K94" s="60">
        <f t="shared" si="6"/>
        <v>600000</v>
      </c>
      <c r="L94" s="76">
        <f t="shared" si="3"/>
        <v>0</v>
      </c>
    </row>
    <row r="95" spans="1:12" ht="14.45" customHeight="1" x14ac:dyDescent="0.2">
      <c r="A95" s="9" t="s">
        <v>16</v>
      </c>
      <c r="B95" s="81" t="s">
        <v>17</v>
      </c>
      <c r="C95" s="82"/>
      <c r="D95" s="12"/>
      <c r="E95" s="12"/>
      <c r="F95" s="7"/>
      <c r="G95" s="2">
        <f>SUM(G96:G102)</f>
        <v>8600000</v>
      </c>
      <c r="H95" s="12"/>
      <c r="I95" s="12"/>
      <c r="J95" s="7"/>
      <c r="K95" s="61">
        <f>SUM(K96:K102)</f>
        <v>8600000</v>
      </c>
      <c r="L95" s="76">
        <f t="shared" si="3"/>
        <v>0</v>
      </c>
    </row>
    <row r="96" spans="1:12" ht="12" customHeight="1" x14ac:dyDescent="0.2">
      <c r="A96" s="15" t="s">
        <v>63</v>
      </c>
      <c r="B96" s="81" t="s">
        <v>26</v>
      </c>
      <c r="C96" s="82"/>
      <c r="D96" s="18">
        <v>20</v>
      </c>
      <c r="E96" s="6" t="s">
        <v>11</v>
      </c>
      <c r="F96" s="17">
        <v>150000</v>
      </c>
      <c r="G96" s="7">
        <f t="shared" si="4"/>
        <v>3000000</v>
      </c>
      <c r="H96" s="18">
        <v>20</v>
      </c>
      <c r="I96" s="6" t="s">
        <v>11</v>
      </c>
      <c r="J96" s="17">
        <v>150000</v>
      </c>
      <c r="K96" s="60">
        <f t="shared" ref="K96:K98" si="7">J96*H96</f>
        <v>3000000</v>
      </c>
      <c r="L96" s="76">
        <f t="shared" si="3"/>
        <v>0</v>
      </c>
    </row>
    <row r="97" spans="1:12" x14ac:dyDescent="0.2">
      <c r="A97" s="21"/>
      <c r="B97" s="81" t="s">
        <v>71</v>
      </c>
      <c r="C97" s="82"/>
      <c r="D97" s="12"/>
      <c r="E97" s="12"/>
      <c r="F97" s="7"/>
      <c r="G97" s="7"/>
      <c r="H97" s="12"/>
      <c r="I97" s="12"/>
      <c r="J97" s="7"/>
      <c r="K97" s="60"/>
      <c r="L97" s="76"/>
    </row>
    <row r="98" spans="1:12" x14ac:dyDescent="0.2">
      <c r="A98" s="5" t="s">
        <v>63</v>
      </c>
      <c r="B98" s="81" t="s">
        <v>26</v>
      </c>
      <c r="C98" s="82"/>
      <c r="D98" s="8">
        <v>18</v>
      </c>
      <c r="E98" s="6" t="s">
        <v>11</v>
      </c>
      <c r="F98" s="1">
        <v>75000</v>
      </c>
      <c r="G98" s="7">
        <f t="shared" si="4"/>
        <v>1350000</v>
      </c>
      <c r="H98" s="8">
        <v>18</v>
      </c>
      <c r="I98" s="6" t="s">
        <v>11</v>
      </c>
      <c r="J98" s="1">
        <v>75000</v>
      </c>
      <c r="K98" s="60">
        <f t="shared" si="7"/>
        <v>1350000</v>
      </c>
      <c r="L98" s="76">
        <f t="shared" si="3"/>
        <v>0</v>
      </c>
    </row>
    <row r="99" spans="1:12" x14ac:dyDescent="0.2">
      <c r="A99" s="5"/>
      <c r="B99" s="72" t="s">
        <v>72</v>
      </c>
      <c r="C99" s="73"/>
      <c r="D99" s="8"/>
      <c r="E99" s="6"/>
      <c r="F99" s="1"/>
      <c r="G99" s="7"/>
      <c r="H99" s="8"/>
      <c r="I99" s="6"/>
      <c r="J99" s="1"/>
      <c r="K99" s="60"/>
      <c r="L99" s="76"/>
    </row>
    <row r="100" spans="1:12" x14ac:dyDescent="0.2">
      <c r="A100" s="5" t="s">
        <v>63</v>
      </c>
      <c r="B100" s="81" t="s">
        <v>26</v>
      </c>
      <c r="C100" s="82"/>
      <c r="D100" s="8">
        <v>20</v>
      </c>
      <c r="E100" s="6" t="s">
        <v>11</v>
      </c>
      <c r="F100" s="1">
        <v>100000</v>
      </c>
      <c r="G100" s="7">
        <f t="shared" si="4"/>
        <v>2000000</v>
      </c>
      <c r="H100" s="8">
        <v>20</v>
      </c>
      <c r="I100" s="6" t="s">
        <v>11</v>
      </c>
      <c r="J100" s="1">
        <v>100000</v>
      </c>
      <c r="K100" s="60">
        <f t="shared" ref="K100" si="8">J100*H100</f>
        <v>2000000</v>
      </c>
      <c r="L100" s="76">
        <f t="shared" si="3"/>
        <v>0</v>
      </c>
    </row>
    <row r="101" spans="1:12" x14ac:dyDescent="0.2">
      <c r="A101" s="5"/>
      <c r="B101" s="72" t="s">
        <v>73</v>
      </c>
      <c r="C101" s="74"/>
      <c r="D101" s="10"/>
      <c r="E101" s="11"/>
      <c r="F101" s="4"/>
      <c r="G101" s="7"/>
      <c r="H101" s="10"/>
      <c r="I101" s="11"/>
      <c r="J101" s="4"/>
      <c r="K101" s="60"/>
      <c r="L101" s="76"/>
    </row>
    <row r="102" spans="1:12" x14ac:dyDescent="0.2">
      <c r="A102" s="28" t="s">
        <v>63</v>
      </c>
      <c r="B102" s="89" t="s">
        <v>64</v>
      </c>
      <c r="C102" s="90"/>
      <c r="D102" s="10">
        <v>30</v>
      </c>
      <c r="E102" s="11" t="s">
        <v>11</v>
      </c>
      <c r="F102" s="4">
        <v>75000</v>
      </c>
      <c r="G102" s="29">
        <f t="shared" si="4"/>
        <v>2250000</v>
      </c>
      <c r="H102" s="10">
        <v>30</v>
      </c>
      <c r="I102" s="11" t="s">
        <v>11</v>
      </c>
      <c r="J102" s="4">
        <v>75000</v>
      </c>
      <c r="K102" s="65">
        <f t="shared" ref="K102" si="9">J102*H102</f>
        <v>2250000</v>
      </c>
      <c r="L102" s="77">
        <f t="shared" si="3"/>
        <v>0</v>
      </c>
    </row>
    <row r="103" spans="1:12" ht="15.75" customHeight="1" x14ac:dyDescent="0.2">
      <c r="A103" s="111" t="s">
        <v>18</v>
      </c>
      <c r="B103" s="112"/>
      <c r="C103" s="113"/>
      <c r="D103" s="91">
        <f>SUM(G95,G18,G16)</f>
        <v>150000000</v>
      </c>
      <c r="E103" s="92"/>
      <c r="F103" s="92"/>
      <c r="G103" s="93"/>
      <c r="H103" s="116">
        <f>SUM(K95,K18,K16)</f>
        <v>150000000</v>
      </c>
      <c r="I103" s="116"/>
      <c r="J103" s="116"/>
      <c r="K103" s="116"/>
      <c r="L103" s="78">
        <v>0</v>
      </c>
    </row>
    <row r="104" spans="1:12" ht="15.75" customHeight="1" x14ac:dyDescent="0.2">
      <c r="A104" s="3"/>
      <c r="B104" s="25"/>
      <c r="C104" s="25"/>
      <c r="D104" s="26"/>
      <c r="E104" s="26"/>
      <c r="F104" s="26"/>
      <c r="G104" s="46"/>
      <c r="H104" s="69"/>
      <c r="I104" s="69"/>
      <c r="J104" s="69"/>
      <c r="K104" s="70"/>
      <c r="L104" s="71"/>
    </row>
    <row r="105" spans="1:12" ht="12.75" customHeight="1" x14ac:dyDescent="0.2">
      <c r="A105" s="30"/>
      <c r="C105" s="94"/>
      <c r="D105" s="95"/>
      <c r="E105" s="95"/>
      <c r="F105" s="95"/>
      <c r="G105" s="95"/>
      <c r="H105" s="117" t="s">
        <v>99</v>
      </c>
      <c r="I105" s="117"/>
      <c r="J105" s="117"/>
      <c r="K105" s="117"/>
      <c r="L105" s="118"/>
    </row>
    <row r="106" spans="1:12" ht="38.25" customHeight="1" x14ac:dyDescent="0.2">
      <c r="A106" s="30"/>
      <c r="C106" s="13"/>
      <c r="D106" s="14"/>
      <c r="E106" s="14"/>
      <c r="F106" s="14"/>
      <c r="G106" s="47"/>
      <c r="H106" s="66"/>
      <c r="I106" s="67"/>
      <c r="J106" s="67"/>
      <c r="K106" s="67"/>
      <c r="L106" s="68"/>
    </row>
    <row r="107" spans="1:12" ht="12.75" customHeight="1" x14ac:dyDescent="0.2">
      <c r="A107" s="30"/>
      <c r="C107" s="85"/>
      <c r="D107" s="86"/>
      <c r="E107" s="86"/>
      <c r="F107" s="86"/>
      <c r="G107" s="86"/>
      <c r="H107" s="119" t="s">
        <v>100</v>
      </c>
      <c r="I107" s="119"/>
      <c r="J107" s="119"/>
      <c r="K107" s="119"/>
      <c r="L107" s="120"/>
    </row>
    <row r="108" spans="1:12" x14ac:dyDescent="0.2">
      <c r="A108" s="31"/>
      <c r="B108" s="32"/>
      <c r="C108" s="87"/>
      <c r="D108" s="88"/>
      <c r="E108" s="88"/>
      <c r="F108" s="88"/>
      <c r="G108" s="88"/>
      <c r="H108" s="121" t="s">
        <v>102</v>
      </c>
      <c r="I108" s="121"/>
      <c r="J108" s="121"/>
      <c r="K108" s="121"/>
      <c r="L108" s="122"/>
    </row>
  </sheetData>
  <mergeCells count="130">
    <mergeCell ref="H103:K103"/>
    <mergeCell ref="H105:L105"/>
    <mergeCell ref="H107:L107"/>
    <mergeCell ref="H108:L108"/>
    <mergeCell ref="B1:J1"/>
    <mergeCell ref="G7:J7"/>
    <mergeCell ref="G8:J8"/>
    <mergeCell ref="G9:J9"/>
    <mergeCell ref="G10:J10"/>
    <mergeCell ref="G11:J11"/>
    <mergeCell ref="G6:L6"/>
    <mergeCell ref="B2:L2"/>
    <mergeCell ref="B3:L3"/>
    <mergeCell ref="B4:L4"/>
    <mergeCell ref="B5:L5"/>
    <mergeCell ref="A12:L12"/>
    <mergeCell ref="K1:L1"/>
    <mergeCell ref="K7:L7"/>
    <mergeCell ref="H13:K13"/>
    <mergeCell ref="L13:L14"/>
    <mergeCell ref="A6:A7"/>
    <mergeCell ref="D7:F7"/>
    <mergeCell ref="D8:F8"/>
    <mergeCell ref="D9:F9"/>
    <mergeCell ref="D10:F10"/>
    <mergeCell ref="D11:F11"/>
    <mergeCell ref="B6:F6"/>
    <mergeCell ref="K8:L8"/>
    <mergeCell ref="K9:L9"/>
    <mergeCell ref="K10:L10"/>
    <mergeCell ref="K11:L11"/>
    <mergeCell ref="A103:C103"/>
    <mergeCell ref="B8:C8"/>
    <mergeCell ref="B7:C7"/>
    <mergeCell ref="B10:C10"/>
    <mergeCell ref="B11:C11"/>
    <mergeCell ref="B9:C9"/>
    <mergeCell ref="A13:A14"/>
    <mergeCell ref="B13:C14"/>
    <mergeCell ref="D13:G13"/>
    <mergeCell ref="B33:C33"/>
    <mergeCell ref="B34:C34"/>
    <mergeCell ref="B35:C35"/>
    <mergeCell ref="B36:C36"/>
    <mergeCell ref="B37:C37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31:C31"/>
    <mergeCell ref="B32:C32"/>
    <mergeCell ref="B51:C51"/>
    <mergeCell ref="B52:C52"/>
    <mergeCell ref="B53:C53"/>
    <mergeCell ref="B45:C45"/>
    <mergeCell ref="B46:C46"/>
    <mergeCell ref="B39:C39"/>
    <mergeCell ref="B40:C40"/>
    <mergeCell ref="B41:C41"/>
    <mergeCell ref="B42:C42"/>
    <mergeCell ref="B43:C43"/>
    <mergeCell ref="B44:C44"/>
    <mergeCell ref="B38:C38"/>
    <mergeCell ref="B54:C54"/>
    <mergeCell ref="B55:C55"/>
    <mergeCell ref="B56:C56"/>
    <mergeCell ref="B47:C47"/>
    <mergeCell ref="B48:C48"/>
    <mergeCell ref="B49:C49"/>
    <mergeCell ref="B50:C50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C107:G107"/>
    <mergeCell ref="C108:G108"/>
    <mergeCell ref="B100:C100"/>
    <mergeCell ref="B102:C102"/>
    <mergeCell ref="D103:G103"/>
    <mergeCell ref="C105:G105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</mergeCells>
  <pageMargins left="0.39370078740157483" right="0.43307086614173229" top="0.52" bottom="0.67" header="0.31496062992125984" footer="0.31496062992125984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Awal 2025</vt:lpstr>
      <vt:lpstr>'Awal 2025'!Print_Area</vt:lpstr>
      <vt:lpstr>'Awal 2025'!Print_Titles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2025-07-15T01:27:07Z</cp:lastPrinted>
  <dcterms:created xsi:type="dcterms:W3CDTF">2024-08-13T10:16:02Z</dcterms:created>
  <dcterms:modified xsi:type="dcterms:W3CDTF">2025-07-15T01:28:54Z</dcterms:modified>
</cp:coreProperties>
</file>